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Лист1!$A$7:$M$12</definedName>
  </definedNames>
  <calcPr calcId="144525"/>
</workbook>
</file>

<file path=xl/calcChain.xml><?xml version="1.0" encoding="utf-8"?>
<calcChain xmlns="http://schemas.openxmlformats.org/spreadsheetml/2006/main">
  <c r="I10" i="1" l="1"/>
  <c r="J10" i="1" s="1"/>
  <c r="I9" i="1"/>
  <c r="J9" i="1" s="1"/>
  <c r="J11" i="1" s="1"/>
  <c r="I11" i="1" l="1"/>
  <c r="I52" i="1"/>
  <c r="J52" i="1" s="1"/>
  <c r="I15" i="1" l="1"/>
  <c r="J15" i="1" s="1"/>
  <c r="I16" i="1"/>
  <c r="J16" i="1" s="1"/>
  <c r="I17" i="1"/>
  <c r="J17" i="1" s="1"/>
  <c r="I18" i="1"/>
  <c r="J18" i="1" s="1"/>
  <c r="I19" i="1"/>
  <c r="J19" i="1" s="1"/>
  <c r="I20" i="1"/>
  <c r="J20" i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/>
  <c r="I31" i="1"/>
  <c r="J31" i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14" i="1" l="1"/>
  <c r="J14" i="1" s="1"/>
  <c r="I13" i="1"/>
  <c r="I53" i="1" l="1"/>
  <c r="I54" i="1" s="1"/>
  <c r="J13" i="1"/>
  <c r="J53" i="1" s="1"/>
  <c r="J54" i="1" l="1"/>
</calcChain>
</file>

<file path=xl/sharedStrings.xml><?xml version="1.0" encoding="utf-8"?>
<sst xmlns="http://schemas.openxmlformats.org/spreadsheetml/2006/main" count="357" uniqueCount="63">
  <si>
    <t>№</t>
  </si>
  <si>
    <t>Элемент затрат</t>
  </si>
  <si>
    <t>Укрупненная группировка номенклатурных позиций</t>
  </si>
  <si>
    <t>Вид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</si>
  <si>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</si>
  <si>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</si>
  <si>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</si>
  <si>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</si>
  <si>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</si>
  <si>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</si>
  <si>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</si>
  <si>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</si>
  <si>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</si>
  <si>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</si>
  <si>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</si>
  <si>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>Итого по товарам:</t>
  </si>
  <si>
    <t>Итого по услугам:</t>
  </si>
  <si>
    <t>ВСЕГО:</t>
  </si>
  <si>
    <t>Услуги</t>
  </si>
  <si>
    <t>ОРУ сторонние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</si>
  <si>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</si>
  <si>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</si>
  <si>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</si>
  <si>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вагоно-километр</t>
  </si>
  <si>
    <t>Услуги МЖС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</si>
  <si>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</si>
  <si>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</si>
  <si>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>2024 год</t>
  </si>
  <si>
    <t>Служба нормирования и контроля ТЭР</t>
  </si>
  <si>
    <t>Услуги по передаче/распределению электроэнергии</t>
  </si>
  <si>
    <t>110000000 Акмолинский регион, 150000000 Актюбинский регион, 190000000 Алматинский регион, 630000000 Восточно-Казахстанский регион, 310000000 Жамбылский регион,350000000 Жезказганский регион,350000000 Карагандинский регион,111010000 Кокшетауский регион,390000000 Костанайский регион,430000000 Кызылординский регион,550000000 Павлодарский регион,190000000 Талдыкорганский регион,610000000 Южно-Казахстанский регион,230000000 Атырауский регион,270000000 Западно-Казахстанский регион,470000000 Мангистауский регион</t>
  </si>
  <si>
    <t>Киловатт-час</t>
  </si>
  <si>
    <t>Электроэнергия</t>
  </si>
  <si>
    <t>110000000 Акмолинский регион</t>
  </si>
  <si>
    <t>630000000 Восточно-Казахстанский регион</t>
  </si>
  <si>
    <t>190000000 Алматинский регион</t>
  </si>
  <si>
    <t>350000000 Карагандинский регион</t>
  </si>
  <si>
    <t>430000000 Кызылординский регион</t>
  </si>
  <si>
    <t>470000000 Мангистауский регион</t>
  </si>
  <si>
    <t>310000000 Жамбылский регион</t>
  </si>
  <si>
    <t>111010000 Кокшетауский регион</t>
  </si>
  <si>
    <t>610000000 Южно-Казахстанский регион</t>
  </si>
  <si>
    <t>150000000 Актюбинский регион</t>
  </si>
  <si>
    <t>550000000 Павлодарский регион</t>
  </si>
  <si>
    <t>Костанайский регион</t>
  </si>
  <si>
    <t>Талдыкорганскаий регион</t>
  </si>
  <si>
    <t>Актюбинский регион</t>
  </si>
  <si>
    <t>390000000 Костанайский регион</t>
  </si>
  <si>
    <t>230000000 Атырауский регион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</si>
  <si>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</si>
  <si>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</si>
  <si>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</si>
  <si>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</si>
  <si>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 xml:space="preserve">Товары
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</si>
  <si>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</si>
  <si>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</si>
  <si>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месяц</t>
  </si>
  <si>
    <t>Услуги связи</t>
  </si>
  <si>
    <t>Материалы</t>
  </si>
  <si>
    <t>999999999 РФ,  Сатовская обл. РП Озинки, ул. Майрова10/1</t>
  </si>
  <si>
    <t>630000000 Восточно-Казахстанская область Республики Казахстан</t>
  </si>
  <si>
    <t>Утвержден приказом №51-ГПЗ от 11.12.2023 г.</t>
  </si>
  <si>
    <t xml:space="preserve">Перечень исключений товаров, работ и услуг на 2024 год по ТОО "КТЖ-Грузовые перевозки"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</si>
</sst>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₸_-;\-* #,##0.00\ _₸_-;_-* &quot;-&quot;??\ _₸_-;_-@_-"/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8" xfId="2"/>
    <cellStyle name="Финансовый" xfId="1" builtinId="3"/>
    <cellStyle name="Финансовый 1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="80" zoomScaleNormal="80" workbookViewId="0">
      <pane ySplit="7" topLeftCell="A8" activePane="bottomLeft" state="frozen"/>
      <selection pane="bottomLeft" activeCell="P12" sqref="P12"/>
    </sheetView>
  </sheetViews>
  <sheetFormatPr defaultColWidth="9.140625" defaultRowHeight="30" customHeight="1" x14ac:dyDescent="0.25"/>
  <cols>
    <col min="1" max="1" width="12.5703125" style="12" customWidth="1"/>
    <col min="2" max="3" width="15.140625" style="12" customWidth="1"/>
    <col min="4" max="4" width="17.140625" style="12" customWidth="1"/>
    <col min="5" max="5" width="14.42578125" style="12" customWidth="1"/>
    <col min="6" max="6" width="10.85546875" style="12" customWidth="1"/>
    <col min="7" max="7" width="21.140625" style="12" customWidth="1"/>
    <col min="8" max="8" width="17.7109375" style="12" customWidth="1"/>
    <col min="9" max="9" width="22.28515625" style="12" customWidth="1"/>
    <col min="10" max="10" width="20.5703125" style="12" customWidth="1"/>
    <col min="11" max="11" width="16.28515625" style="12" customWidth="1"/>
    <col min="12" max="12" width="15.85546875" style="12" customWidth="1"/>
    <col min="13" max="16384" width="9.140625" style="12"/>
  </cols>
  <sheetData>
    <row r="1" spans="1:13" ht="30" customHeight="1" x14ac:dyDescent="0.25">
      <c r="I1" s="34" t="s">
        <v>61</v>
      </c>
      <c r="J1" s="34"/>
    </row>
    <row r="3" spans="1:13" ht="30" customHeight="1" x14ac:dyDescent="0.25">
      <c r="D3" s="28"/>
      <c r="E3" s="28"/>
      <c r="F3" s="28"/>
      <c r="G3" s="28" t="s">
        <v>62</v>
      </c>
      <c r="H3" s="28"/>
      <c r="I3" s="28"/>
    </row>
    <row r="4" spans="1:13" s="1" customFormat="1" ht="30" customHeight="1" x14ac:dyDescent="0.25">
      <c r="A4" s="29" t="s">
        <v>0</v>
      </c>
      <c r="B4" s="29" t="s">
        <v>14</v>
      </c>
      <c r="C4" s="29" t="s">
        <v>10</v>
      </c>
      <c r="D4" s="29" t="s">
        <v>11</v>
      </c>
      <c r="E4" s="29" t="s">
        <v>13</v>
      </c>
      <c r="F4" s="29" t="s">
        <v>12</v>
      </c>
      <c r="G4" s="35" t="s">
        <v>27</v>
      </c>
      <c r="H4" s="36"/>
      <c r="I4" s="36"/>
      <c r="J4" s="37"/>
      <c r="K4" s="29" t="s">
        <v>1</v>
      </c>
      <c r="L4" s="29" t="s">
        <v>2</v>
      </c>
      <c r="M4" s="29" t="s">
        <v>3</v>
      </c>
    </row>
    <row r="5" spans="1:13" s="1" customFormat="1" ht="30" customHeight="1" x14ac:dyDescent="0.25">
      <c r="A5" s="30"/>
      <c r="B5" s="30"/>
      <c r="C5" s="30"/>
      <c r="D5" s="30"/>
      <c r="E5" s="30"/>
      <c r="F5" s="30"/>
      <c r="G5" s="29" t="s">
        <v>4</v>
      </c>
      <c r="H5" s="29" t="s">
        <v>5</v>
      </c>
      <c r="I5" s="32" t="s">
        <v>6</v>
      </c>
      <c r="J5" s="32" t="s">
        <v>7</v>
      </c>
      <c r="K5" s="30"/>
      <c r="L5" s="30"/>
      <c r="M5" s="30"/>
    </row>
    <row r="6" spans="1:13" s="1" customFormat="1" ht="30" customHeight="1" x14ac:dyDescent="0.25">
      <c r="A6" s="31"/>
      <c r="B6" s="31"/>
      <c r="C6" s="31"/>
      <c r="D6" s="31"/>
      <c r="E6" s="31"/>
      <c r="F6" s="31"/>
      <c r="G6" s="31"/>
      <c r="H6" s="31"/>
      <c r="I6" s="33"/>
      <c r="J6" s="33"/>
      <c r="K6" s="31"/>
      <c r="L6" s="31"/>
      <c r="M6" s="31"/>
    </row>
    <row r="7" spans="1:13" s="1" customFormat="1" ht="30" customHeight="1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" customFormat="1" ht="30" customHeight="1" x14ac:dyDescent="0.25">
      <c r="A8" s="2" t="s">
        <v>8</v>
      </c>
      <c r="B8" s="2"/>
      <c r="C8" s="2"/>
      <c r="D8" s="2"/>
      <c r="E8" s="2"/>
      <c r="F8" s="2"/>
      <c r="G8" s="2"/>
      <c r="H8" s="2"/>
      <c r="I8" s="3"/>
      <c r="J8" s="3"/>
      <c r="K8" s="2"/>
      <c r="L8" s="2"/>
      <c r="M8" s="2"/>
    </row>
    <row r="9" spans="1:13" s="27" customFormat="1" ht="30" customHeight="1" x14ac:dyDescent="0.25">
      <c r="A9" s="23">
        <v>1</v>
      </c>
      <c r="B9" s="10" t="s">
        <v>49</v>
      </c>
      <c r="C9" s="24" t="s">
        <v>32</v>
      </c>
      <c r="D9" s="24" t="s">
        <v>50</v>
      </c>
      <c r="E9" s="10" t="s">
        <v>51</v>
      </c>
      <c r="F9" s="24" t="s">
        <v>52</v>
      </c>
      <c r="G9" s="25">
        <v>1450167</v>
      </c>
      <c r="H9" s="25">
        <v>36.36</v>
      </c>
      <c r="I9" s="25">
        <f>G9*H9</f>
        <v>52728072.119999997</v>
      </c>
      <c r="J9" s="25">
        <f>I9*1.12</f>
        <v>59055440.774400003</v>
      </c>
      <c r="K9" s="26" t="s">
        <v>58</v>
      </c>
      <c r="L9" s="26" t="s">
        <v>32</v>
      </c>
      <c r="M9" s="26" t="s">
        <v>53</v>
      </c>
    </row>
    <row r="10" spans="1:13" s="27" customFormat="1" ht="30" customHeight="1" x14ac:dyDescent="0.25">
      <c r="A10" s="23">
        <v>2</v>
      </c>
      <c r="B10" s="10" t="s">
        <v>49</v>
      </c>
      <c r="C10" s="24" t="s">
        <v>32</v>
      </c>
      <c r="D10" s="24" t="s">
        <v>50</v>
      </c>
      <c r="E10" s="10" t="s">
        <v>59</v>
      </c>
      <c r="F10" s="24" t="s">
        <v>52</v>
      </c>
      <c r="G10" s="25">
        <v>6000</v>
      </c>
      <c r="H10" s="25">
        <v>36.36</v>
      </c>
      <c r="I10" s="25">
        <f>G10*H10</f>
        <v>218160</v>
      </c>
      <c r="J10" s="25">
        <f>I10*1.12</f>
        <v>244339.20000000001</v>
      </c>
      <c r="K10" s="26" t="s">
        <v>58</v>
      </c>
      <c r="L10" s="26" t="s">
        <v>32</v>
      </c>
      <c r="M10" s="26" t="s">
        <v>53</v>
      </c>
    </row>
    <row r="11" spans="1:13" s="17" customFormat="1" ht="30" customHeight="1" x14ac:dyDescent="0.25">
      <c r="A11" s="13" t="s">
        <v>15</v>
      </c>
      <c r="B11" s="14"/>
      <c r="C11" s="14"/>
      <c r="D11" s="14"/>
      <c r="E11" s="14"/>
      <c r="F11" s="14"/>
      <c r="G11" s="14"/>
      <c r="H11" s="15"/>
      <c r="I11" s="16">
        <f>SUM(I9:I10)</f>
        <v>52946232.119999997</v>
      </c>
      <c r="J11" s="16">
        <f>SUM(J9:J10)</f>
        <v>59299779.974400006</v>
      </c>
      <c r="K11" s="16"/>
      <c r="L11" s="14"/>
      <c r="M11" s="14"/>
    </row>
    <row r="12" spans="1:13" s="11" customFormat="1" ht="30" customHeight="1" x14ac:dyDescent="0.25">
      <c r="A12" s="2" t="s">
        <v>9</v>
      </c>
      <c r="B12" s="4"/>
      <c r="C12" s="6"/>
      <c r="D12" s="6"/>
      <c r="E12" s="4"/>
      <c r="F12" s="6"/>
      <c r="G12" s="7"/>
      <c r="H12" s="9"/>
      <c r="I12" s="9"/>
      <c r="J12" s="9"/>
      <c r="K12" s="8"/>
      <c r="L12" s="8"/>
      <c r="M12" s="8"/>
    </row>
    <row r="13" spans="1:13" s="27" customFormat="1" ht="30" customHeight="1" x14ac:dyDescent="0.25">
      <c r="A13" s="23">
        <v>1</v>
      </c>
      <c r="B13" s="10" t="s">
        <v>20</v>
      </c>
      <c r="C13" s="24" t="s">
        <v>21</v>
      </c>
      <c r="D13" s="24" t="s">
        <v>22</v>
      </c>
      <c r="E13" s="10" t="s">
        <v>60</v>
      </c>
      <c r="F13" s="24" t="s">
        <v>23</v>
      </c>
      <c r="G13" s="25">
        <v>24439474</v>
      </c>
      <c r="H13" s="25">
        <v>83.69</v>
      </c>
      <c r="I13" s="25">
        <f>G13*H13</f>
        <v>2045339579.0599999</v>
      </c>
      <c r="J13" s="25">
        <f>I13*1.12</f>
        <v>2290780328.5472002</v>
      </c>
      <c r="K13" s="26" t="s">
        <v>19</v>
      </c>
      <c r="L13" s="26" t="s">
        <v>24</v>
      </c>
      <c r="M13" s="26" t="s">
        <v>18</v>
      </c>
    </row>
    <row r="14" spans="1:13" s="27" customFormat="1" ht="30" customHeight="1" x14ac:dyDescent="0.25">
      <c r="A14" s="23">
        <v>2</v>
      </c>
      <c r="B14" s="10" t="s">
        <v>20</v>
      </c>
      <c r="C14" s="24" t="s">
        <v>21</v>
      </c>
      <c r="D14" s="24" t="s">
        <v>25</v>
      </c>
      <c r="E14" s="10" t="s">
        <v>60</v>
      </c>
      <c r="F14" s="24" t="s">
        <v>26</v>
      </c>
      <c r="G14" s="25">
        <v>1342205900.26</v>
      </c>
      <c r="H14" s="25">
        <v>6.08</v>
      </c>
      <c r="I14" s="25">
        <f>G14*H14</f>
        <v>8160611873.5808001</v>
      </c>
      <c r="J14" s="25">
        <f>I14*1.12</f>
        <v>9139885298.4104977</v>
      </c>
      <c r="K14" s="26" t="s">
        <v>19</v>
      </c>
      <c r="L14" s="26" t="s">
        <v>24</v>
      </c>
      <c r="M14" s="26" t="s">
        <v>18</v>
      </c>
    </row>
    <row r="15" spans="1:13" s="27" customFormat="1" ht="30" customHeight="1" x14ac:dyDescent="0.25">
      <c r="A15" s="23">
        <v>3</v>
      </c>
      <c r="B15" s="10" t="s">
        <v>28</v>
      </c>
      <c r="C15" s="24" t="s">
        <v>29</v>
      </c>
      <c r="D15" s="24" t="s">
        <v>29</v>
      </c>
      <c r="E15" s="10" t="s">
        <v>30</v>
      </c>
      <c r="F15" s="24" t="s">
        <v>31</v>
      </c>
      <c r="G15" s="25">
        <v>2091516886</v>
      </c>
      <c r="H15" s="25">
        <v>1.651</v>
      </c>
      <c r="I15" s="25">
        <f t="shared" ref="I15:I51" si="0">G15*H15</f>
        <v>3453094378.7860003</v>
      </c>
      <c r="J15" s="25">
        <f t="shared" ref="J15:J52" si="1">I15*1.12</f>
        <v>3867465704.2403207</v>
      </c>
      <c r="K15" s="26" t="s">
        <v>32</v>
      </c>
      <c r="L15" s="26" t="s">
        <v>32</v>
      </c>
      <c r="M15" s="26" t="s">
        <v>18</v>
      </c>
    </row>
    <row r="16" spans="1:13" s="27" customFormat="1" ht="30" customHeight="1" x14ac:dyDescent="0.25">
      <c r="A16" s="23">
        <v>4</v>
      </c>
      <c r="B16" s="10" t="s">
        <v>28</v>
      </c>
      <c r="C16" s="24" t="s">
        <v>29</v>
      </c>
      <c r="D16" s="24" t="s">
        <v>29</v>
      </c>
      <c r="E16" s="10" t="s">
        <v>30</v>
      </c>
      <c r="F16" s="24" t="s">
        <v>31</v>
      </c>
      <c r="G16" s="25">
        <v>793576384</v>
      </c>
      <c r="H16" s="25">
        <v>1.9430000000000001</v>
      </c>
      <c r="I16" s="25">
        <f t="shared" si="0"/>
        <v>1541918914.112</v>
      </c>
      <c r="J16" s="25">
        <f t="shared" si="1"/>
        <v>1726949183.8054402</v>
      </c>
      <c r="K16" s="26" t="s">
        <v>32</v>
      </c>
      <c r="L16" s="26" t="s">
        <v>32</v>
      </c>
      <c r="M16" s="26" t="s">
        <v>18</v>
      </c>
    </row>
    <row r="17" spans="1:13" s="27" customFormat="1" ht="30" customHeight="1" x14ac:dyDescent="0.25">
      <c r="A17" s="23">
        <v>5</v>
      </c>
      <c r="B17" s="10" t="s">
        <v>28</v>
      </c>
      <c r="C17" s="24" t="s">
        <v>29</v>
      </c>
      <c r="D17" s="24" t="s">
        <v>29</v>
      </c>
      <c r="E17" s="10" t="s">
        <v>30</v>
      </c>
      <c r="F17" s="24" t="s">
        <v>31</v>
      </c>
      <c r="G17" s="25">
        <v>1998788705</v>
      </c>
      <c r="H17" s="25">
        <v>0.06</v>
      </c>
      <c r="I17" s="25">
        <f t="shared" si="0"/>
        <v>119927322.3</v>
      </c>
      <c r="J17" s="25">
        <f t="shared" si="1"/>
        <v>134318600.97600001</v>
      </c>
      <c r="K17" s="26" t="s">
        <v>32</v>
      </c>
      <c r="L17" s="26" t="s">
        <v>32</v>
      </c>
      <c r="M17" s="26" t="s">
        <v>18</v>
      </c>
    </row>
    <row r="18" spans="1:13" s="27" customFormat="1" ht="30" customHeight="1" x14ac:dyDescent="0.25">
      <c r="A18" s="23">
        <v>6</v>
      </c>
      <c r="B18" s="10" t="s">
        <v>28</v>
      </c>
      <c r="C18" s="24" t="s">
        <v>29</v>
      </c>
      <c r="D18" s="24" t="s">
        <v>29</v>
      </c>
      <c r="E18" s="10" t="s">
        <v>30</v>
      </c>
      <c r="F18" s="24" t="s">
        <v>31</v>
      </c>
      <c r="G18" s="25">
        <v>743977860</v>
      </c>
      <c r="H18" s="25">
        <v>6.4000000000000001E-2</v>
      </c>
      <c r="I18" s="25">
        <f t="shared" si="0"/>
        <v>47614583.039999999</v>
      </c>
      <c r="J18" s="25">
        <f t="shared" si="1"/>
        <v>53328333.004800007</v>
      </c>
      <c r="K18" s="26" t="s">
        <v>32</v>
      </c>
      <c r="L18" s="26" t="s">
        <v>32</v>
      </c>
      <c r="M18" s="26" t="s">
        <v>18</v>
      </c>
    </row>
    <row r="19" spans="1:13" s="27" customFormat="1" ht="30" customHeight="1" x14ac:dyDescent="0.25">
      <c r="A19" s="23">
        <v>7</v>
      </c>
      <c r="B19" s="10" t="s">
        <v>28</v>
      </c>
      <c r="C19" s="24" t="s">
        <v>29</v>
      </c>
      <c r="D19" s="24" t="s">
        <v>29</v>
      </c>
      <c r="E19" s="10" t="s">
        <v>33</v>
      </c>
      <c r="F19" s="24" t="s">
        <v>31</v>
      </c>
      <c r="G19" s="25">
        <v>116816524</v>
      </c>
      <c r="H19" s="25">
        <v>7.25</v>
      </c>
      <c r="I19" s="25">
        <f t="shared" si="0"/>
        <v>846919799</v>
      </c>
      <c r="J19" s="25">
        <f t="shared" si="1"/>
        <v>948550174.88000011</v>
      </c>
      <c r="K19" s="26" t="s">
        <v>32</v>
      </c>
      <c r="L19" s="26" t="s">
        <v>32</v>
      </c>
      <c r="M19" s="26" t="s">
        <v>18</v>
      </c>
    </row>
    <row r="20" spans="1:13" s="27" customFormat="1" ht="30" customHeight="1" x14ac:dyDescent="0.25">
      <c r="A20" s="23">
        <v>8</v>
      </c>
      <c r="B20" s="10" t="s">
        <v>28</v>
      </c>
      <c r="C20" s="24" t="s">
        <v>29</v>
      </c>
      <c r="D20" s="24" t="s">
        <v>29</v>
      </c>
      <c r="E20" s="10" t="s">
        <v>33</v>
      </c>
      <c r="F20" s="24" t="s">
        <v>31</v>
      </c>
      <c r="G20" s="25">
        <v>1140977</v>
      </c>
      <c r="H20" s="25">
        <v>4.92</v>
      </c>
      <c r="I20" s="25">
        <f t="shared" si="0"/>
        <v>5613606.8399999999</v>
      </c>
      <c r="J20" s="25">
        <f t="shared" si="1"/>
        <v>6287239.6608000007</v>
      </c>
      <c r="K20" s="26" t="s">
        <v>32</v>
      </c>
      <c r="L20" s="26" t="s">
        <v>32</v>
      </c>
      <c r="M20" s="26" t="s">
        <v>18</v>
      </c>
    </row>
    <row r="21" spans="1:13" s="27" customFormat="1" ht="30" customHeight="1" x14ac:dyDescent="0.25">
      <c r="A21" s="23">
        <v>9</v>
      </c>
      <c r="B21" s="10" t="s">
        <v>28</v>
      </c>
      <c r="C21" s="24" t="s">
        <v>29</v>
      </c>
      <c r="D21" s="24" t="s">
        <v>29</v>
      </c>
      <c r="E21" s="10" t="s">
        <v>34</v>
      </c>
      <c r="F21" s="24" t="s">
        <v>31</v>
      </c>
      <c r="G21" s="25">
        <v>8601218</v>
      </c>
      <c r="H21" s="25">
        <v>9.77</v>
      </c>
      <c r="I21" s="25">
        <f t="shared" si="0"/>
        <v>84033899.859999999</v>
      </c>
      <c r="J21" s="25">
        <f t="shared" si="1"/>
        <v>94117967.843200013</v>
      </c>
      <c r="K21" s="26" t="s">
        <v>32</v>
      </c>
      <c r="L21" s="26" t="s">
        <v>32</v>
      </c>
      <c r="M21" s="26" t="s">
        <v>18</v>
      </c>
    </row>
    <row r="22" spans="1:13" s="27" customFormat="1" ht="30" customHeight="1" x14ac:dyDescent="0.25">
      <c r="A22" s="23">
        <v>10</v>
      </c>
      <c r="B22" s="10" t="s">
        <v>28</v>
      </c>
      <c r="C22" s="24" t="s">
        <v>29</v>
      </c>
      <c r="D22" s="24" t="s">
        <v>29</v>
      </c>
      <c r="E22" s="10" t="s">
        <v>35</v>
      </c>
      <c r="F22" s="24" t="s">
        <v>31</v>
      </c>
      <c r="G22" s="25">
        <v>2545258</v>
      </c>
      <c r="H22" s="25">
        <v>8.8699999999999992</v>
      </c>
      <c r="I22" s="25">
        <f t="shared" si="0"/>
        <v>22576438.459999997</v>
      </c>
      <c r="J22" s="25">
        <f t="shared" si="1"/>
        <v>25285611.075199999</v>
      </c>
      <c r="K22" s="26" t="s">
        <v>32</v>
      </c>
      <c r="L22" s="26" t="s">
        <v>32</v>
      </c>
      <c r="M22" s="26" t="s">
        <v>18</v>
      </c>
    </row>
    <row r="23" spans="1:13" s="27" customFormat="1" ht="30" customHeight="1" x14ac:dyDescent="0.25">
      <c r="A23" s="23">
        <v>11</v>
      </c>
      <c r="B23" s="10" t="s">
        <v>28</v>
      </c>
      <c r="C23" s="24" t="s">
        <v>29</v>
      </c>
      <c r="D23" s="24" t="s">
        <v>29</v>
      </c>
      <c r="E23" s="10" t="s">
        <v>36</v>
      </c>
      <c r="F23" s="24" t="s">
        <v>31</v>
      </c>
      <c r="G23" s="25">
        <v>255158762</v>
      </c>
      <c r="H23" s="25">
        <v>4.2</v>
      </c>
      <c r="I23" s="25">
        <f t="shared" si="0"/>
        <v>1071666800.4000001</v>
      </c>
      <c r="J23" s="25">
        <f t="shared" si="1"/>
        <v>1200266816.4480002</v>
      </c>
      <c r="K23" s="26" t="s">
        <v>32</v>
      </c>
      <c r="L23" s="26" t="s">
        <v>32</v>
      </c>
      <c r="M23" s="26" t="s">
        <v>18</v>
      </c>
    </row>
    <row r="24" spans="1:13" s="27" customFormat="1" ht="30" customHeight="1" x14ac:dyDescent="0.25">
      <c r="A24" s="23">
        <v>12</v>
      </c>
      <c r="B24" s="10" t="s">
        <v>28</v>
      </c>
      <c r="C24" s="24" t="s">
        <v>29</v>
      </c>
      <c r="D24" s="24" t="s">
        <v>29</v>
      </c>
      <c r="E24" s="10" t="s">
        <v>36</v>
      </c>
      <c r="F24" s="24" t="s">
        <v>31</v>
      </c>
      <c r="G24" s="25">
        <v>103870</v>
      </c>
      <c r="H24" s="25">
        <v>2.48</v>
      </c>
      <c r="I24" s="25">
        <f t="shared" si="0"/>
        <v>257597.6</v>
      </c>
      <c r="J24" s="25">
        <f t="shared" si="1"/>
        <v>288509.31200000003</v>
      </c>
      <c r="K24" s="26" t="s">
        <v>32</v>
      </c>
      <c r="L24" s="26" t="s">
        <v>32</v>
      </c>
      <c r="M24" s="26" t="s">
        <v>18</v>
      </c>
    </row>
    <row r="25" spans="1:13" s="27" customFormat="1" ht="30" customHeight="1" x14ac:dyDescent="0.25">
      <c r="A25" s="23">
        <v>13</v>
      </c>
      <c r="B25" s="10" t="s">
        <v>28</v>
      </c>
      <c r="C25" s="24" t="s">
        <v>29</v>
      </c>
      <c r="D25" s="24" t="s">
        <v>29</v>
      </c>
      <c r="E25" s="10" t="s">
        <v>36</v>
      </c>
      <c r="F25" s="24" t="s">
        <v>31</v>
      </c>
      <c r="G25" s="25">
        <v>151081</v>
      </c>
      <c r="H25" s="25">
        <v>3.04</v>
      </c>
      <c r="I25" s="25">
        <f t="shared" si="0"/>
        <v>459286.24</v>
      </c>
      <c r="J25" s="25">
        <f t="shared" si="1"/>
        <v>514400.58880000003</v>
      </c>
      <c r="K25" s="26" t="s">
        <v>32</v>
      </c>
      <c r="L25" s="26" t="s">
        <v>32</v>
      </c>
      <c r="M25" s="26" t="s">
        <v>18</v>
      </c>
    </row>
    <row r="26" spans="1:13" s="27" customFormat="1" ht="30" customHeight="1" x14ac:dyDescent="0.25">
      <c r="A26" s="23">
        <v>14</v>
      </c>
      <c r="B26" s="10" t="s">
        <v>28</v>
      </c>
      <c r="C26" s="24" t="s">
        <v>29</v>
      </c>
      <c r="D26" s="24" t="s">
        <v>29</v>
      </c>
      <c r="E26" s="10" t="s">
        <v>37</v>
      </c>
      <c r="F26" s="24" t="s">
        <v>31</v>
      </c>
      <c r="G26" s="25">
        <v>1492048</v>
      </c>
      <c r="H26" s="25">
        <v>5.86</v>
      </c>
      <c r="I26" s="25">
        <f t="shared" si="0"/>
        <v>8743401.2800000012</v>
      </c>
      <c r="J26" s="25">
        <f t="shared" si="1"/>
        <v>9792609.4336000029</v>
      </c>
      <c r="K26" s="26" t="s">
        <v>32</v>
      </c>
      <c r="L26" s="26" t="s">
        <v>32</v>
      </c>
      <c r="M26" s="26" t="s">
        <v>18</v>
      </c>
    </row>
    <row r="27" spans="1:13" s="27" customFormat="1" ht="30" customHeight="1" x14ac:dyDescent="0.25">
      <c r="A27" s="23">
        <v>15</v>
      </c>
      <c r="B27" s="10" t="s">
        <v>28</v>
      </c>
      <c r="C27" s="24" t="s">
        <v>29</v>
      </c>
      <c r="D27" s="24" t="s">
        <v>29</v>
      </c>
      <c r="E27" s="10" t="s">
        <v>37</v>
      </c>
      <c r="F27" s="24" t="s">
        <v>31</v>
      </c>
      <c r="G27" s="25">
        <v>649479</v>
      </c>
      <c r="H27" s="25">
        <v>0.7</v>
      </c>
      <c r="I27" s="25">
        <f t="shared" si="0"/>
        <v>454635.3</v>
      </c>
      <c r="J27" s="25">
        <f t="shared" si="1"/>
        <v>509191.53600000002</v>
      </c>
      <c r="K27" s="26" t="s">
        <v>32</v>
      </c>
      <c r="L27" s="26" t="s">
        <v>32</v>
      </c>
      <c r="M27" s="26" t="s">
        <v>18</v>
      </c>
    </row>
    <row r="28" spans="1:13" s="27" customFormat="1" ht="30" customHeight="1" x14ac:dyDescent="0.25">
      <c r="A28" s="23">
        <v>16</v>
      </c>
      <c r="B28" s="10" t="s">
        <v>28</v>
      </c>
      <c r="C28" s="24" t="s">
        <v>29</v>
      </c>
      <c r="D28" s="24" t="s">
        <v>29</v>
      </c>
      <c r="E28" s="10" t="s">
        <v>38</v>
      </c>
      <c r="F28" s="24" t="s">
        <v>31</v>
      </c>
      <c r="G28" s="25">
        <v>2457491</v>
      </c>
      <c r="H28" s="25">
        <v>7.26</v>
      </c>
      <c r="I28" s="25">
        <f t="shared" si="0"/>
        <v>17841384.66</v>
      </c>
      <c r="J28" s="25">
        <f t="shared" si="1"/>
        <v>19982350.819200002</v>
      </c>
      <c r="K28" s="26" t="s">
        <v>32</v>
      </c>
      <c r="L28" s="26" t="s">
        <v>32</v>
      </c>
      <c r="M28" s="26" t="s">
        <v>18</v>
      </c>
    </row>
    <row r="29" spans="1:13" s="27" customFormat="1" ht="30" customHeight="1" x14ac:dyDescent="0.25">
      <c r="A29" s="23">
        <v>17</v>
      </c>
      <c r="B29" s="10" t="s">
        <v>28</v>
      </c>
      <c r="C29" s="24" t="s">
        <v>29</v>
      </c>
      <c r="D29" s="24" t="s">
        <v>29</v>
      </c>
      <c r="E29" s="10" t="s">
        <v>33</v>
      </c>
      <c r="F29" s="24" t="s">
        <v>31</v>
      </c>
      <c r="G29" s="25">
        <v>60441239</v>
      </c>
      <c r="H29" s="25">
        <v>4.3499999999999996</v>
      </c>
      <c r="I29" s="25">
        <f t="shared" si="0"/>
        <v>262919389.64999998</v>
      </c>
      <c r="J29" s="25">
        <f t="shared" si="1"/>
        <v>294469716.40799999</v>
      </c>
      <c r="K29" s="26" t="s">
        <v>32</v>
      </c>
      <c r="L29" s="26" t="s">
        <v>32</v>
      </c>
      <c r="M29" s="26" t="s">
        <v>18</v>
      </c>
    </row>
    <row r="30" spans="1:13" s="27" customFormat="1" ht="30" customHeight="1" x14ac:dyDescent="0.25">
      <c r="A30" s="23">
        <v>18</v>
      </c>
      <c r="B30" s="10" t="s">
        <v>28</v>
      </c>
      <c r="C30" s="24" t="s">
        <v>29</v>
      </c>
      <c r="D30" s="24" t="s">
        <v>29</v>
      </c>
      <c r="E30" s="10" t="s">
        <v>39</v>
      </c>
      <c r="F30" s="24" t="s">
        <v>31</v>
      </c>
      <c r="G30" s="25">
        <v>73872968</v>
      </c>
      <c r="H30" s="25">
        <v>9.2899999999999991</v>
      </c>
      <c r="I30" s="25">
        <f t="shared" si="0"/>
        <v>686279872.71999991</v>
      </c>
      <c r="J30" s="25">
        <f t="shared" si="1"/>
        <v>768633457.44639993</v>
      </c>
      <c r="K30" s="26" t="s">
        <v>32</v>
      </c>
      <c r="L30" s="26" t="s">
        <v>32</v>
      </c>
      <c r="M30" s="26" t="s">
        <v>18</v>
      </c>
    </row>
    <row r="31" spans="1:13" s="27" customFormat="1" ht="30" customHeight="1" x14ac:dyDescent="0.25">
      <c r="A31" s="23">
        <v>19</v>
      </c>
      <c r="B31" s="10" t="s">
        <v>28</v>
      </c>
      <c r="C31" s="24" t="s">
        <v>29</v>
      </c>
      <c r="D31" s="24" t="s">
        <v>29</v>
      </c>
      <c r="E31" s="10" t="s">
        <v>36</v>
      </c>
      <c r="F31" s="24" t="s">
        <v>31</v>
      </c>
      <c r="G31" s="25">
        <v>167984426</v>
      </c>
      <c r="H31" s="25">
        <v>9.01</v>
      </c>
      <c r="I31" s="25">
        <f t="shared" si="0"/>
        <v>1513539678.26</v>
      </c>
      <c r="J31" s="25">
        <f t="shared" si="1"/>
        <v>1695164439.6512001</v>
      </c>
      <c r="K31" s="26" t="s">
        <v>32</v>
      </c>
      <c r="L31" s="26" t="s">
        <v>32</v>
      </c>
      <c r="M31" s="26" t="s">
        <v>18</v>
      </c>
    </row>
    <row r="32" spans="1:13" s="27" customFormat="1" ht="30" customHeight="1" x14ac:dyDescent="0.25">
      <c r="A32" s="23">
        <v>20</v>
      </c>
      <c r="B32" s="10" t="s">
        <v>28</v>
      </c>
      <c r="C32" s="24" t="s">
        <v>29</v>
      </c>
      <c r="D32" s="24" t="s">
        <v>29</v>
      </c>
      <c r="E32" s="10" t="s">
        <v>36</v>
      </c>
      <c r="F32" s="24" t="s">
        <v>31</v>
      </c>
      <c r="G32" s="25">
        <v>5353819</v>
      </c>
      <c r="H32" s="25">
        <v>3.46</v>
      </c>
      <c r="I32" s="25">
        <f t="shared" si="0"/>
        <v>18524213.739999998</v>
      </c>
      <c r="J32" s="25">
        <f t="shared" si="1"/>
        <v>20747119.388799999</v>
      </c>
      <c r="K32" s="26" t="s">
        <v>32</v>
      </c>
      <c r="L32" s="26" t="s">
        <v>32</v>
      </c>
      <c r="M32" s="26" t="s">
        <v>18</v>
      </c>
    </row>
    <row r="33" spans="1:13" s="27" customFormat="1" ht="30" customHeight="1" x14ac:dyDescent="0.25">
      <c r="A33" s="23">
        <v>21</v>
      </c>
      <c r="B33" s="10" t="s">
        <v>28</v>
      </c>
      <c r="C33" s="24" t="s">
        <v>29</v>
      </c>
      <c r="D33" s="24" t="s">
        <v>29</v>
      </c>
      <c r="E33" s="10" t="s">
        <v>40</v>
      </c>
      <c r="F33" s="24" t="s">
        <v>31</v>
      </c>
      <c r="G33" s="25">
        <v>36121223</v>
      </c>
      <c r="H33" s="25">
        <v>9.2040000000000006</v>
      </c>
      <c r="I33" s="25">
        <f t="shared" si="0"/>
        <v>332459736.49200004</v>
      </c>
      <c r="J33" s="25">
        <f t="shared" si="1"/>
        <v>372354904.87104011</v>
      </c>
      <c r="K33" s="26" t="s">
        <v>32</v>
      </c>
      <c r="L33" s="26" t="s">
        <v>32</v>
      </c>
      <c r="M33" s="26" t="s">
        <v>18</v>
      </c>
    </row>
    <row r="34" spans="1:13" s="27" customFormat="1" ht="30" customHeight="1" x14ac:dyDescent="0.25">
      <c r="A34" s="23">
        <v>22</v>
      </c>
      <c r="B34" s="10" t="s">
        <v>28</v>
      </c>
      <c r="C34" s="24" t="s">
        <v>29</v>
      </c>
      <c r="D34" s="24" t="s">
        <v>29</v>
      </c>
      <c r="E34" s="10" t="s">
        <v>36</v>
      </c>
      <c r="F34" s="24" t="s">
        <v>31</v>
      </c>
      <c r="G34" s="25">
        <v>22441379</v>
      </c>
      <c r="H34" s="25">
        <v>0.25</v>
      </c>
      <c r="I34" s="25">
        <f t="shared" si="0"/>
        <v>5610344.75</v>
      </c>
      <c r="J34" s="25">
        <f t="shared" si="1"/>
        <v>6283586.120000001</v>
      </c>
      <c r="K34" s="26" t="s">
        <v>32</v>
      </c>
      <c r="L34" s="26" t="s">
        <v>32</v>
      </c>
      <c r="M34" s="26" t="s">
        <v>18</v>
      </c>
    </row>
    <row r="35" spans="1:13" s="27" customFormat="1" ht="30" customHeight="1" x14ac:dyDescent="0.25">
      <c r="A35" s="23">
        <v>23</v>
      </c>
      <c r="B35" s="10" t="s">
        <v>28</v>
      </c>
      <c r="C35" s="24" t="s">
        <v>29</v>
      </c>
      <c r="D35" s="24" t="s">
        <v>29</v>
      </c>
      <c r="E35" s="10" t="s">
        <v>33</v>
      </c>
      <c r="F35" s="24" t="s">
        <v>31</v>
      </c>
      <c r="G35" s="25">
        <v>1492048</v>
      </c>
      <c r="H35" s="25">
        <v>5.54</v>
      </c>
      <c r="I35" s="25">
        <f t="shared" si="0"/>
        <v>8265945.9199999999</v>
      </c>
      <c r="J35" s="25">
        <f t="shared" si="1"/>
        <v>9257859.4304000009</v>
      </c>
      <c r="K35" s="26" t="s">
        <v>32</v>
      </c>
      <c r="L35" s="26" t="s">
        <v>32</v>
      </c>
      <c r="M35" s="26" t="s">
        <v>18</v>
      </c>
    </row>
    <row r="36" spans="1:13" s="27" customFormat="1" ht="30" customHeight="1" x14ac:dyDescent="0.25">
      <c r="A36" s="23">
        <v>24</v>
      </c>
      <c r="B36" s="10" t="s">
        <v>28</v>
      </c>
      <c r="C36" s="24" t="s">
        <v>29</v>
      </c>
      <c r="D36" s="24" t="s">
        <v>29</v>
      </c>
      <c r="E36" s="10" t="s">
        <v>40</v>
      </c>
      <c r="F36" s="24" t="s">
        <v>31</v>
      </c>
      <c r="G36" s="25">
        <v>140428</v>
      </c>
      <c r="H36" s="25">
        <v>4.7</v>
      </c>
      <c r="I36" s="25">
        <f t="shared" si="0"/>
        <v>660011.6</v>
      </c>
      <c r="J36" s="25">
        <f t="shared" si="1"/>
        <v>739212.99200000009</v>
      </c>
      <c r="K36" s="26" t="s">
        <v>32</v>
      </c>
      <c r="L36" s="26" t="s">
        <v>32</v>
      </c>
      <c r="M36" s="26" t="s">
        <v>18</v>
      </c>
    </row>
    <row r="37" spans="1:13" s="27" customFormat="1" ht="30" customHeight="1" x14ac:dyDescent="0.25">
      <c r="A37" s="23">
        <v>25</v>
      </c>
      <c r="B37" s="10" t="s">
        <v>28</v>
      </c>
      <c r="C37" s="24" t="s">
        <v>29</v>
      </c>
      <c r="D37" s="24" t="s">
        <v>29</v>
      </c>
      <c r="E37" s="10" t="s">
        <v>41</v>
      </c>
      <c r="F37" s="24" t="s">
        <v>31</v>
      </c>
      <c r="G37" s="25">
        <v>876790</v>
      </c>
      <c r="H37" s="25">
        <v>8.76</v>
      </c>
      <c r="I37" s="25">
        <f t="shared" si="0"/>
        <v>7680680.3999999994</v>
      </c>
      <c r="J37" s="25">
        <f t="shared" si="1"/>
        <v>8602362.0480000004</v>
      </c>
      <c r="K37" s="26" t="s">
        <v>32</v>
      </c>
      <c r="L37" s="26" t="s">
        <v>32</v>
      </c>
      <c r="M37" s="26" t="s">
        <v>18</v>
      </c>
    </row>
    <row r="38" spans="1:13" s="27" customFormat="1" ht="30" customHeight="1" x14ac:dyDescent="0.25">
      <c r="A38" s="23">
        <v>26</v>
      </c>
      <c r="B38" s="10" t="s">
        <v>28</v>
      </c>
      <c r="C38" s="24" t="s">
        <v>29</v>
      </c>
      <c r="D38" s="24" t="s">
        <v>29</v>
      </c>
      <c r="E38" s="10" t="s">
        <v>42</v>
      </c>
      <c r="F38" s="24" t="s">
        <v>31</v>
      </c>
      <c r="G38" s="25">
        <v>4651679</v>
      </c>
      <c r="H38" s="25">
        <v>9.5500000000000007</v>
      </c>
      <c r="I38" s="25">
        <f t="shared" si="0"/>
        <v>44423534.450000003</v>
      </c>
      <c r="J38" s="25">
        <f t="shared" si="1"/>
        <v>49754358.584000006</v>
      </c>
      <c r="K38" s="26" t="s">
        <v>32</v>
      </c>
      <c r="L38" s="26" t="s">
        <v>32</v>
      </c>
      <c r="M38" s="26" t="s">
        <v>18</v>
      </c>
    </row>
    <row r="39" spans="1:13" s="27" customFormat="1" ht="30" customHeight="1" x14ac:dyDescent="0.25">
      <c r="A39" s="23">
        <v>27</v>
      </c>
      <c r="B39" s="10" t="s">
        <v>28</v>
      </c>
      <c r="C39" s="24" t="s">
        <v>29</v>
      </c>
      <c r="D39" s="24" t="s">
        <v>29</v>
      </c>
      <c r="E39" s="10" t="s">
        <v>43</v>
      </c>
      <c r="F39" s="24" t="s">
        <v>31</v>
      </c>
      <c r="G39" s="25">
        <v>27615000</v>
      </c>
      <c r="H39" s="25">
        <v>7.38</v>
      </c>
      <c r="I39" s="25">
        <f t="shared" si="0"/>
        <v>203798700</v>
      </c>
      <c r="J39" s="25">
        <f t="shared" si="1"/>
        <v>228254544.00000003</v>
      </c>
      <c r="K39" s="26" t="s">
        <v>32</v>
      </c>
      <c r="L39" s="26" t="s">
        <v>32</v>
      </c>
      <c r="M39" s="26" t="s">
        <v>18</v>
      </c>
    </row>
    <row r="40" spans="1:13" s="27" customFormat="1" ht="30" customHeight="1" x14ac:dyDescent="0.25">
      <c r="A40" s="23">
        <v>28</v>
      </c>
      <c r="B40" s="10" t="s">
        <v>28</v>
      </c>
      <c r="C40" s="24" t="s">
        <v>29</v>
      </c>
      <c r="D40" s="24" t="s">
        <v>29</v>
      </c>
      <c r="E40" s="10" t="s">
        <v>43</v>
      </c>
      <c r="F40" s="24" t="s">
        <v>31</v>
      </c>
      <c r="G40" s="25">
        <v>137647</v>
      </c>
      <c r="H40" s="25">
        <v>3.03</v>
      </c>
      <c r="I40" s="25">
        <f t="shared" si="0"/>
        <v>417070.41</v>
      </c>
      <c r="J40" s="25">
        <f t="shared" si="1"/>
        <v>467118.85920000001</v>
      </c>
      <c r="K40" s="26" t="s">
        <v>32</v>
      </c>
      <c r="L40" s="26" t="s">
        <v>32</v>
      </c>
      <c r="M40" s="26" t="s">
        <v>18</v>
      </c>
    </row>
    <row r="41" spans="1:13" s="27" customFormat="1" ht="30" customHeight="1" x14ac:dyDescent="0.25">
      <c r="A41" s="23">
        <v>29</v>
      </c>
      <c r="B41" s="10" t="s">
        <v>28</v>
      </c>
      <c r="C41" s="24" t="s">
        <v>29</v>
      </c>
      <c r="D41" s="24" t="s">
        <v>29</v>
      </c>
      <c r="E41" s="10" t="s">
        <v>43</v>
      </c>
      <c r="F41" s="24" t="s">
        <v>31</v>
      </c>
      <c r="G41" s="25">
        <v>596819</v>
      </c>
      <c r="H41" s="25">
        <v>6.97</v>
      </c>
      <c r="I41" s="25">
        <f t="shared" si="0"/>
        <v>4159828.4299999997</v>
      </c>
      <c r="J41" s="25">
        <f t="shared" si="1"/>
        <v>4659007.8415999999</v>
      </c>
      <c r="K41" s="26" t="s">
        <v>32</v>
      </c>
      <c r="L41" s="26" t="s">
        <v>32</v>
      </c>
      <c r="M41" s="26" t="s">
        <v>18</v>
      </c>
    </row>
    <row r="42" spans="1:13" s="27" customFormat="1" ht="30" customHeight="1" x14ac:dyDescent="0.25">
      <c r="A42" s="23">
        <v>30</v>
      </c>
      <c r="B42" s="10" t="s">
        <v>28</v>
      </c>
      <c r="C42" s="24" t="s">
        <v>29</v>
      </c>
      <c r="D42" s="24" t="s">
        <v>29</v>
      </c>
      <c r="E42" s="10" t="s">
        <v>30</v>
      </c>
      <c r="F42" s="24" t="s">
        <v>31</v>
      </c>
      <c r="G42" s="25">
        <v>83911328</v>
      </c>
      <c r="H42" s="25">
        <v>2.46</v>
      </c>
      <c r="I42" s="25">
        <f t="shared" si="0"/>
        <v>206421866.88</v>
      </c>
      <c r="J42" s="25">
        <f t="shared" si="1"/>
        <v>231192490.90560001</v>
      </c>
      <c r="K42" s="26" t="s">
        <v>32</v>
      </c>
      <c r="L42" s="26" t="s">
        <v>32</v>
      </c>
      <c r="M42" s="26" t="s">
        <v>18</v>
      </c>
    </row>
    <row r="43" spans="1:13" s="27" customFormat="1" ht="30" customHeight="1" x14ac:dyDescent="0.25">
      <c r="A43" s="23">
        <v>31</v>
      </c>
      <c r="B43" s="10" t="s">
        <v>28</v>
      </c>
      <c r="C43" s="24" t="s">
        <v>29</v>
      </c>
      <c r="D43" s="24" t="s">
        <v>29</v>
      </c>
      <c r="E43" s="10" t="s">
        <v>44</v>
      </c>
      <c r="F43" s="24" t="s">
        <v>31</v>
      </c>
      <c r="G43" s="25">
        <v>147449</v>
      </c>
      <c r="H43" s="25">
        <v>10.28</v>
      </c>
      <c r="I43" s="25">
        <f t="shared" si="0"/>
        <v>1515775.72</v>
      </c>
      <c r="J43" s="25">
        <f t="shared" si="1"/>
        <v>1697668.8064000001</v>
      </c>
      <c r="K43" s="26" t="s">
        <v>32</v>
      </c>
      <c r="L43" s="26" t="s">
        <v>32</v>
      </c>
      <c r="M43" s="26" t="s">
        <v>18</v>
      </c>
    </row>
    <row r="44" spans="1:13" s="27" customFormat="1" ht="30" customHeight="1" x14ac:dyDescent="0.25">
      <c r="A44" s="23">
        <v>32</v>
      </c>
      <c r="B44" s="10" t="s">
        <v>28</v>
      </c>
      <c r="C44" s="24" t="s">
        <v>29</v>
      </c>
      <c r="D44" s="24" t="s">
        <v>29</v>
      </c>
      <c r="E44" s="10" t="s">
        <v>45</v>
      </c>
      <c r="F44" s="24" t="s">
        <v>31</v>
      </c>
      <c r="G44" s="25">
        <v>2638512</v>
      </c>
      <c r="H44" s="25">
        <v>9.42</v>
      </c>
      <c r="I44" s="25">
        <f t="shared" si="0"/>
        <v>24854783.039999999</v>
      </c>
      <c r="J44" s="25">
        <f t="shared" si="1"/>
        <v>27837357.004800003</v>
      </c>
      <c r="K44" s="26" t="s">
        <v>32</v>
      </c>
      <c r="L44" s="26" t="s">
        <v>32</v>
      </c>
      <c r="M44" s="26" t="s">
        <v>18</v>
      </c>
    </row>
    <row r="45" spans="1:13" s="27" customFormat="1" ht="30" customHeight="1" x14ac:dyDescent="0.25">
      <c r="A45" s="23">
        <v>33</v>
      </c>
      <c r="B45" s="10" t="s">
        <v>28</v>
      </c>
      <c r="C45" s="24" t="s">
        <v>29</v>
      </c>
      <c r="D45" s="24" t="s">
        <v>29</v>
      </c>
      <c r="E45" s="10" t="s">
        <v>46</v>
      </c>
      <c r="F45" s="24" t="s">
        <v>31</v>
      </c>
      <c r="G45" s="25">
        <v>4190288</v>
      </c>
      <c r="H45" s="25">
        <v>2.34</v>
      </c>
      <c r="I45" s="25">
        <f t="shared" si="0"/>
        <v>9805273.9199999999</v>
      </c>
      <c r="J45" s="25">
        <f t="shared" si="1"/>
        <v>10981906.7904</v>
      </c>
      <c r="K45" s="26" t="s">
        <v>32</v>
      </c>
      <c r="L45" s="26" t="s">
        <v>32</v>
      </c>
      <c r="M45" s="26" t="s">
        <v>18</v>
      </c>
    </row>
    <row r="46" spans="1:13" s="27" customFormat="1" ht="30" customHeight="1" x14ac:dyDescent="0.25">
      <c r="A46" s="23">
        <v>34</v>
      </c>
      <c r="B46" s="10" t="s">
        <v>28</v>
      </c>
      <c r="C46" s="24" t="s">
        <v>29</v>
      </c>
      <c r="D46" s="24" t="s">
        <v>29</v>
      </c>
      <c r="E46" s="10" t="s">
        <v>36</v>
      </c>
      <c r="F46" s="24" t="s">
        <v>31</v>
      </c>
      <c r="G46" s="25">
        <v>201865</v>
      </c>
      <c r="H46" s="25">
        <v>2.4</v>
      </c>
      <c r="I46" s="25">
        <f t="shared" si="0"/>
        <v>484476</v>
      </c>
      <c r="J46" s="25">
        <f t="shared" si="1"/>
        <v>542613.12</v>
      </c>
      <c r="K46" s="26" t="s">
        <v>32</v>
      </c>
      <c r="L46" s="26" t="s">
        <v>32</v>
      </c>
      <c r="M46" s="26" t="s">
        <v>18</v>
      </c>
    </row>
    <row r="47" spans="1:13" s="27" customFormat="1" ht="30" customHeight="1" x14ac:dyDescent="0.25">
      <c r="A47" s="23">
        <v>35</v>
      </c>
      <c r="B47" s="10" t="s">
        <v>28</v>
      </c>
      <c r="C47" s="24" t="s">
        <v>29</v>
      </c>
      <c r="D47" s="24" t="s">
        <v>29</v>
      </c>
      <c r="E47" s="10" t="s">
        <v>36</v>
      </c>
      <c r="F47" s="24" t="s">
        <v>31</v>
      </c>
      <c r="G47" s="25">
        <v>228195</v>
      </c>
      <c r="H47" s="25">
        <v>6.48</v>
      </c>
      <c r="I47" s="25">
        <f t="shared" si="0"/>
        <v>1478703.6</v>
      </c>
      <c r="J47" s="25">
        <f t="shared" si="1"/>
        <v>1656148.0320000004</v>
      </c>
      <c r="K47" s="26" t="s">
        <v>32</v>
      </c>
      <c r="L47" s="26" t="s">
        <v>32</v>
      </c>
      <c r="M47" s="26" t="s">
        <v>18</v>
      </c>
    </row>
    <row r="48" spans="1:13" s="27" customFormat="1" ht="30" customHeight="1" x14ac:dyDescent="0.25">
      <c r="A48" s="23">
        <v>36</v>
      </c>
      <c r="B48" s="10" t="s">
        <v>28</v>
      </c>
      <c r="C48" s="24" t="s">
        <v>29</v>
      </c>
      <c r="D48" s="24" t="s">
        <v>29</v>
      </c>
      <c r="E48" s="10" t="s">
        <v>34</v>
      </c>
      <c r="F48" s="24" t="s">
        <v>31</v>
      </c>
      <c r="G48" s="25">
        <v>623149</v>
      </c>
      <c r="H48" s="25">
        <v>0.73699999999999999</v>
      </c>
      <c r="I48" s="25">
        <f t="shared" si="0"/>
        <v>459260.81299999997</v>
      </c>
      <c r="J48" s="25">
        <f t="shared" si="1"/>
        <v>514372.11056</v>
      </c>
      <c r="K48" s="26" t="s">
        <v>32</v>
      </c>
      <c r="L48" s="26" t="s">
        <v>32</v>
      </c>
      <c r="M48" s="26" t="s">
        <v>18</v>
      </c>
    </row>
    <row r="49" spans="1:13" s="27" customFormat="1" ht="30" customHeight="1" x14ac:dyDescent="0.25">
      <c r="A49" s="23">
        <v>37</v>
      </c>
      <c r="B49" s="10" t="s">
        <v>28</v>
      </c>
      <c r="C49" s="24" t="s">
        <v>29</v>
      </c>
      <c r="D49" s="24" t="s">
        <v>29</v>
      </c>
      <c r="E49" s="10" t="s">
        <v>47</v>
      </c>
      <c r="F49" s="24" t="s">
        <v>31</v>
      </c>
      <c r="G49" s="25">
        <v>456391</v>
      </c>
      <c r="H49" s="25">
        <v>3.59</v>
      </c>
      <c r="I49" s="25">
        <f t="shared" si="0"/>
        <v>1638443.69</v>
      </c>
      <c r="J49" s="25">
        <f t="shared" si="1"/>
        <v>1835056.9328000001</v>
      </c>
      <c r="K49" s="26" t="s">
        <v>32</v>
      </c>
      <c r="L49" s="26" t="s">
        <v>32</v>
      </c>
      <c r="M49" s="26" t="s">
        <v>18</v>
      </c>
    </row>
    <row r="50" spans="1:13" s="27" customFormat="1" ht="30" customHeight="1" x14ac:dyDescent="0.25">
      <c r="A50" s="23">
        <v>38</v>
      </c>
      <c r="B50" s="10" t="s">
        <v>28</v>
      </c>
      <c r="C50" s="24" t="s">
        <v>29</v>
      </c>
      <c r="D50" s="24" t="s">
        <v>29</v>
      </c>
      <c r="E50" s="10" t="s">
        <v>48</v>
      </c>
      <c r="F50" s="24" t="s">
        <v>31</v>
      </c>
      <c r="G50" s="25">
        <v>2896328</v>
      </c>
      <c r="H50" s="25">
        <v>6.55</v>
      </c>
      <c r="I50" s="25">
        <f t="shared" si="0"/>
        <v>18970948.399999999</v>
      </c>
      <c r="J50" s="25">
        <f t="shared" si="1"/>
        <v>21247462.208000001</v>
      </c>
      <c r="K50" s="26" t="s">
        <v>32</v>
      </c>
      <c r="L50" s="26" t="s">
        <v>32</v>
      </c>
      <c r="M50" s="26" t="s">
        <v>18</v>
      </c>
    </row>
    <row r="51" spans="1:13" s="27" customFormat="1" ht="30" customHeight="1" x14ac:dyDescent="0.25">
      <c r="A51" s="23">
        <v>39</v>
      </c>
      <c r="B51" s="10" t="s">
        <v>28</v>
      </c>
      <c r="C51" s="24" t="s">
        <v>29</v>
      </c>
      <c r="D51" s="24" t="s">
        <v>29</v>
      </c>
      <c r="E51" s="10" t="s">
        <v>48</v>
      </c>
      <c r="F51" s="24" t="s">
        <v>31</v>
      </c>
      <c r="G51" s="25">
        <v>1228745</v>
      </c>
      <c r="H51" s="25">
        <v>7.57</v>
      </c>
      <c r="I51" s="25">
        <f t="shared" si="0"/>
        <v>9301599.6500000004</v>
      </c>
      <c r="J51" s="25">
        <f t="shared" si="1"/>
        <v>10417791.608000001</v>
      </c>
      <c r="K51" s="26" t="s">
        <v>32</v>
      </c>
      <c r="L51" s="26" t="s">
        <v>32</v>
      </c>
      <c r="M51" s="26" t="s">
        <v>18</v>
      </c>
    </row>
    <row r="52" spans="1:13" s="27" customFormat="1" ht="30" customHeight="1" x14ac:dyDescent="0.25">
      <c r="A52" s="23">
        <v>40</v>
      </c>
      <c r="B52" s="10" t="s">
        <v>49</v>
      </c>
      <c r="C52" s="24" t="s">
        <v>54</v>
      </c>
      <c r="D52" s="24" t="s">
        <v>55</v>
      </c>
      <c r="E52" s="10" t="s">
        <v>51</v>
      </c>
      <c r="F52" s="24" t="s">
        <v>56</v>
      </c>
      <c r="G52" s="25">
        <v>12</v>
      </c>
      <c r="H52" s="25">
        <v>881666.66</v>
      </c>
      <c r="I52" s="25">
        <f t="shared" ref="I52" si="2">G52*H52</f>
        <v>10579999.92</v>
      </c>
      <c r="J52" s="25">
        <f t="shared" si="1"/>
        <v>11849599.910400001</v>
      </c>
      <c r="K52" s="26" t="s">
        <v>19</v>
      </c>
      <c r="L52" s="26" t="s">
        <v>57</v>
      </c>
      <c r="M52" s="26" t="s">
        <v>18</v>
      </c>
    </row>
    <row r="53" spans="1:13" ht="30" customHeight="1" x14ac:dyDescent="0.25">
      <c r="A53" s="13" t="s">
        <v>16</v>
      </c>
      <c r="B53" s="5"/>
      <c r="C53" s="5"/>
      <c r="D53" s="5"/>
      <c r="E53" s="5"/>
      <c r="F53" s="5"/>
      <c r="G53" s="5"/>
      <c r="H53" s="5"/>
      <c r="I53" s="19">
        <f>SUM(I13:I52)</f>
        <v>20801323638.973801</v>
      </c>
      <c r="J53" s="19">
        <f>SUM(J13:J52)</f>
        <v>23297482475.650669</v>
      </c>
      <c r="K53" s="5"/>
      <c r="L53" s="5"/>
      <c r="M53" s="5"/>
    </row>
    <row r="54" spans="1:13" ht="30" customHeight="1" x14ac:dyDescent="0.25">
      <c r="A54" s="18" t="s">
        <v>17</v>
      </c>
      <c r="B54" s="5"/>
      <c r="C54" s="5"/>
      <c r="D54" s="5"/>
      <c r="E54" s="5"/>
      <c r="F54" s="5"/>
      <c r="G54" s="5"/>
      <c r="H54" s="5"/>
      <c r="I54" s="20">
        <f>I11+I53</f>
        <v>20854269871.0938</v>
      </c>
      <c r="J54" s="20">
        <f>J11+J53</f>
        <v>23356782255.625069</v>
      </c>
      <c r="K54" s="5"/>
      <c r="L54" s="5"/>
      <c r="M54" s="5"/>
    </row>
    <row r="56" spans="1:13" ht="30" customHeight="1" x14ac:dyDescent="0.25">
      <c r="I56" s="21"/>
      <c r="J56" s="22"/>
    </row>
  </sheetData>
  <autoFilter ref="A7:M12"/>
  <mergeCells count="15">
    <mergeCell ref="I1:J1"/>
    <mergeCell ref="A4:A6"/>
    <mergeCell ref="B4:B6"/>
    <mergeCell ref="C4:C6"/>
    <mergeCell ref="H5:H6"/>
    <mergeCell ref="I5:I6"/>
    <mergeCell ref="G4:J4"/>
    <mergeCell ref="G5:G6"/>
    <mergeCell ref="D4:D6"/>
    <mergeCell ref="E4:E6"/>
    <mergeCell ref="F4:F6"/>
    <mergeCell ref="J5:J6"/>
    <mergeCell ref="K4:K6"/>
    <mergeCell ref="L4:L6"/>
    <mergeCell ref="M4:M6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2023-12-14T04:34:11Z</dcterms:modified>
</cp:coreProperties>
</file>