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4370" windowHeight="7440" tabRatio="918" firstSheet="3" activeTab="3"/>
  </bookViews>
  <sheets>
    <sheet name="за8мес2010" sheetId="7" r:id="rId1"/>
    <sheet name="за9мес2010" sheetId="6" r:id="rId2"/>
    <sheet name="Сарахс" sheetId="5" r:id="rId3"/>
    <sheet name="СНГ 2020 СПРАВКА" sheetId="47" r:id="rId4"/>
  </sheets>
  <definedNames>
    <definedName name="_xlnm.Print_Titles" localSheetId="3">'СНГ 2020 СПРАВКА'!$4:$5</definedName>
    <definedName name="_xlnm.Print_Area" localSheetId="1">за9мес2010!$A$1:$C$29</definedName>
    <definedName name="_xlnm.Print_Area" localSheetId="2">Сарахс!$A$1:$N$33</definedName>
    <definedName name="_xlnm.Print_Area" localSheetId="3">'СНГ 2020 СПРАВКА'!$A$1:$J$336</definedName>
  </definedNames>
  <calcPr calcId="144525"/>
</workbook>
</file>

<file path=xl/calcChain.xml><?xml version="1.0" encoding="utf-8"?>
<calcChain xmlns="http://schemas.openxmlformats.org/spreadsheetml/2006/main">
  <c r="M322" i="47" l="1"/>
  <c r="L322" i="47"/>
  <c r="M309" i="47"/>
  <c r="L309" i="47"/>
  <c r="P307" i="47"/>
  <c r="P306" i="47"/>
  <c r="M300" i="47"/>
  <c r="L300" i="47"/>
  <c r="M296" i="47"/>
  <c r="L296" i="47"/>
  <c r="M293" i="47"/>
  <c r="L293" i="47"/>
  <c r="P287" i="47" l="1"/>
  <c r="M282" i="47"/>
  <c r="L282" i="47"/>
  <c r="R126" i="47" l="1"/>
  <c r="O126" i="47"/>
  <c r="O282" i="47" l="1"/>
  <c r="P286" i="47" s="1"/>
  <c r="R282" i="47"/>
  <c r="P12" i="47"/>
  <c r="Q12" i="47"/>
  <c r="R288" i="47" l="1"/>
  <c r="P129" i="47"/>
  <c r="R293" i="47" l="1"/>
  <c r="O131" i="47"/>
  <c r="R296" i="47" l="1"/>
  <c r="O288" i="47"/>
  <c r="O293" i="47" s="1"/>
  <c r="L126" i="47"/>
  <c r="L288" i="47" s="1"/>
  <c r="R300" i="47" l="1"/>
  <c r="R309" i="47" s="1"/>
  <c r="R322" i="47" s="1"/>
  <c r="O296" i="47"/>
  <c r="M17" i="47"/>
  <c r="M126" i="47" s="1"/>
  <c r="M288" i="47" s="1"/>
  <c r="O300" i="47" l="1"/>
  <c r="P305" i="47" s="1"/>
  <c r="H16" i="5"/>
  <c r="H9" i="5"/>
  <c r="H33" i="5"/>
  <c r="H21" i="5"/>
  <c r="H7" i="5"/>
  <c r="H20" i="5"/>
  <c r="H6" i="5"/>
  <c r="H19" i="5"/>
  <c r="H10" i="5"/>
  <c r="H25" i="5"/>
  <c r="H4" i="5"/>
  <c r="H30" i="5"/>
  <c r="H29" i="5"/>
  <c r="H28" i="5"/>
  <c r="H27" i="5"/>
  <c r="H26" i="5"/>
  <c r="C27" i="7"/>
  <c r="C29" i="7" s="1"/>
  <c r="B27" i="7"/>
  <c r="B29" i="7" s="1"/>
  <c r="C27" i="6"/>
  <c r="C29" i="6" s="1"/>
  <c r="B27" i="6"/>
  <c r="B29" i="6" s="1"/>
  <c r="H14" i="5"/>
  <c r="H18" i="5"/>
  <c r="H17" i="5"/>
  <c r="O309" i="47" l="1"/>
  <c r="O322" i="47" s="1"/>
</calcChain>
</file>

<file path=xl/sharedStrings.xml><?xml version="1.0" encoding="utf-8"?>
<sst xmlns="http://schemas.openxmlformats.org/spreadsheetml/2006/main" count="1971" uniqueCount="998">
  <si>
    <t>Киргизская ж.д.</t>
  </si>
  <si>
    <t>№ДК-3725 от 30.09.2015</t>
  </si>
  <si>
    <t>Все ст. Российской Федерации и транзит через Россиюв другие государства</t>
  </si>
  <si>
    <t>Всех грузов всех отправок в вагонах ГП Укррефтранс соб взятых в аренду сданных в аренду,кроме порожних вагонов в направлении Украины</t>
  </si>
  <si>
    <t>Дагестанские Огни</t>
  </si>
  <si>
    <t>ООО "Иьидж"</t>
  </si>
  <si>
    <t>пор соб/арен крытые</t>
  </si>
  <si>
    <t>№ДК-675 от 20.02.2016</t>
  </si>
  <si>
    <t>Жанааул КЗХ</t>
  </si>
  <si>
    <t>№ДК-1459 от 8.04.2016</t>
  </si>
  <si>
    <t>Всех грузов всех отправок в вагонах "Рефрижераторная вагонная компания ПАО "Укрзализныца"соб взятых в аренду сданных в аренду,кроме порожних вагонов в направлении Украины</t>
  </si>
  <si>
    <t>Со всех станций всех администраций</t>
  </si>
  <si>
    <t>№ДК-3941 от 27.09.2016</t>
  </si>
  <si>
    <t>Шарапова Охота Моск</t>
  </si>
  <si>
    <t>ООО Стройгранит</t>
  </si>
  <si>
    <t>отсев гранитный или каменный</t>
  </si>
  <si>
    <t>№ДК-4480 от 5.11.2016</t>
  </si>
  <si>
    <t>Все станции России и транзит через РФ  в другие государства</t>
  </si>
  <si>
    <t>ПАО Укрспецтрансгаз,ООО Ккррос-Транс,ООО Евразия Транс Сервис ПАО Днепровский КПК, ЧП Лизинговая компания ВЛ, ДП Трансгарант-Украина, ОООРиф-Транс ЛТД, ГП Укрспецвагон,ООО ТД Западный, ПАО Стрыйский ВРЗ</t>
  </si>
  <si>
    <t>Все грузы все отправки .,кроме порожних вагонов  указанных владельцев в направлении Украины</t>
  </si>
  <si>
    <t>всем администрациям</t>
  </si>
  <si>
    <t>порожние собственные и арендованные крытые</t>
  </si>
  <si>
    <t>На приём по МГСП Луговая</t>
  </si>
  <si>
    <t>№ДК-2820 от 26.11.2014</t>
  </si>
  <si>
    <t>№-ДИ-3385 от 31.12.2014</t>
  </si>
  <si>
    <t>Южно-Сахалинск с переносом работы на ст. Комсомольск на Амуре</t>
  </si>
  <si>
    <t>Всех грузов в кон 3. 5 тонн</t>
  </si>
  <si>
    <t>Москва-Товарная-Курская Мос</t>
  </si>
  <si>
    <t>ООО ЭЛКАТ код 3763 и ГБУ Автомобильные дороги код 3919</t>
  </si>
  <si>
    <t>№ДК-1256- от 07.04.2015</t>
  </si>
  <si>
    <t>ДК-1471 от 22.08.2014/час.из. №ДИ-1296 от 10.04.2015</t>
  </si>
  <si>
    <t>всем гр,кроме ОАО Аурат</t>
  </si>
  <si>
    <t>все станции БЧ, УЗ, кроме Баглей Прид.</t>
  </si>
  <si>
    <t>все грузы, кроме соляная кислота</t>
  </si>
  <si>
    <t>ДИ-1433 от 21.04.15</t>
  </si>
  <si>
    <t>адреса всех грузополучателей кроме ООО УК Трансюжстрой код1290 Ростокино код199002 адреса всех грузополучателей кроме ООО УК Трансюжстрой код1290 ОАО АРСП код3349</t>
  </si>
  <si>
    <t>Белокаменная код199106 Бойня код199708 Владыкино-Московское код198902 Канатчиково код198404 Кожухово код199604 Лефортово код199303 Лихоборы код198809 Новопролетарская код199801 Пресня код198508 Серебряный Бор код198601 Угрешская код199500 Черкизово код199208 Ростокино код199002 адреса всех грузополучателей кроме ООО УК Трансюжстрой код1290 ОАО АРСП код3349</t>
  </si>
  <si>
    <t>щебня коды232446 232450 232465 232472</t>
  </si>
  <si>
    <t>ДК-1267 от 06.09.2013</t>
  </si>
  <si>
    <t>Ховрино Окт жд</t>
  </si>
  <si>
    <t>ООО " СТРОМБЕТОН" коды 0723,3599</t>
  </si>
  <si>
    <t>со всех ст Львовской</t>
  </si>
  <si>
    <t>порож соб и ар полувагоны</t>
  </si>
  <si>
    <t>Со всех станций БЧ</t>
  </si>
  <si>
    <t>№ДИ-801 от 27.05.2014</t>
  </si>
  <si>
    <t>всех грузов в универсальных контейнерах массой брутто 3 и 5 т</t>
  </si>
  <si>
    <t>Новый Уоян, с переносом работы на станцию Северобайкальск</t>
  </si>
  <si>
    <t>Падунские Пороги,  переносом работы на станцию Брацк</t>
  </si>
  <si>
    <t xml:space="preserve"> до отмены</t>
  </si>
  <si>
    <t>№ ДИ-850 от 04.06.2014</t>
  </si>
  <si>
    <t>Пор соб и ар вагоны-цистерны для перевозки спирта, виноматериалов и др спиртосодержащей пищевой продукции</t>
  </si>
  <si>
    <t>Белая Колитва (с переносом работы на станцию Лихая С-Кав)</t>
  </si>
  <si>
    <t>Майкоп (с переносом работы на станцию Краснодар-Сортировочный С-Кав)</t>
  </si>
  <si>
    <t>№ДИ-919  от 17.06.2014</t>
  </si>
  <si>
    <t>№ДИ-918  от 17.06.2014</t>
  </si>
  <si>
    <t>Сузун (с переносом работы на станциюБарнаул Зап-Сиб)</t>
  </si>
  <si>
    <t>№ДИ-953  от 24.06.2014</t>
  </si>
  <si>
    <t>№ДИ-976  от 26.06.2014</t>
  </si>
  <si>
    <t>№ДИ-977  от 26.06.2014</t>
  </si>
  <si>
    <t>№ДИ-978  от 26.06.2014</t>
  </si>
  <si>
    <t>Белово (с переносом работы на станцию  Кемерово-Сортировочное Зап-Сиб)</t>
  </si>
  <si>
    <t>Балабаново(с переносом работы на станцию Калуга-1 Моск)</t>
  </si>
  <si>
    <t xml:space="preserve"> Вязьма-Новоторжская ( с переносом работы на станцию Смоленск Моск)</t>
  </si>
  <si>
    <t>каменный уголь</t>
  </si>
  <si>
    <t>№ДИ-45 от 17.01.2014</t>
  </si>
  <si>
    <t>Ховрино (код 060001), Москва-Товарная (код 060209), Сходня (код 060406), Крюково-Грузовое (код 060603), Подсолнечная (код 060800), Клин (код 060904), Конаково ГРЭС (код 061201), Решетниково (код 061108), Химки (код 060302) О</t>
  </si>
  <si>
    <t>все грузы</t>
  </si>
  <si>
    <t>ДИ-872 от 21.06.13</t>
  </si>
  <si>
    <t>Ховрино</t>
  </si>
  <si>
    <t>ООО «Стромбетон» (коды 0723, 3599), ЗАО «СоюзЛес» (код 3843), ООО «Ресурснерудсбыт» (код 0560)</t>
  </si>
  <si>
    <t>со всех ст Ю-Зап и Одесской</t>
  </si>
  <si>
    <t>щебень гранитный (код 232395)</t>
  </si>
  <si>
    <t>КРГ</t>
  </si>
  <si>
    <t>Серхетабат</t>
  </si>
  <si>
    <t>ДК-1752/1868 от 03.01.2010</t>
  </si>
  <si>
    <t>Конвенции с дорог СНГ, оформленные Дирекцией Совета</t>
  </si>
  <si>
    <t>Адм. обращения</t>
  </si>
  <si>
    <t>Галаба, Сарахс, Серхетабат</t>
  </si>
  <si>
    <t>Ст. Бендер Аббас (через Сарахс)</t>
  </si>
  <si>
    <t xml:space="preserve">Иран </t>
  </si>
  <si>
    <t>на все ст Узб в адрес грузпл. Азия Транс Сервис, Сур ОАО Нефтесервис, ООО Ахкон-Мах, ООО МВМ</t>
  </si>
  <si>
    <t>ДК-1178 от 27.07.2009</t>
  </si>
  <si>
    <t>ДК-302 от 10.03.10</t>
  </si>
  <si>
    <t>Всем ст РЖД</t>
  </si>
  <si>
    <t>Со всех ст. УЗ</t>
  </si>
  <si>
    <t>Всем ст КТЖ</t>
  </si>
  <si>
    <t>Ситница БЧ</t>
  </si>
  <si>
    <t>ДИ-31 от 13.01.2012</t>
  </si>
  <si>
    <t>СТ Новозолоторевка</t>
  </si>
  <si>
    <t>Новороссийск-экс</t>
  </si>
  <si>
    <t>всем</t>
  </si>
  <si>
    <t>Все станции КЗХ</t>
  </si>
  <si>
    <t>Всем получателям</t>
  </si>
  <si>
    <t>ЗАО "ПНК Росбункер"</t>
  </si>
  <si>
    <t xml:space="preserve"> ООО "Югнефтехимтранзит"</t>
  </si>
  <si>
    <t>ООО ТЭК Транссистема</t>
  </si>
  <si>
    <t>Гуково экс</t>
  </si>
  <si>
    <t>КЗХ ТОО НАФТЕЛСЭНЕРДЖИ УЗ ООО Юниойл</t>
  </si>
  <si>
    <t>КЗХ ТОО Вест Трейд УЗ ЧА Артемида</t>
  </si>
  <si>
    <t xml:space="preserve"> ООО "Новороснефтесервис"</t>
  </si>
  <si>
    <t>щебень</t>
  </si>
  <si>
    <t xml:space="preserve">ДК-1559 от 10.10.2011 г. </t>
  </si>
  <si>
    <t>со всех ст УЗ</t>
  </si>
  <si>
    <t>Со всех ст. ОАО "РЖД", КЗХ</t>
  </si>
  <si>
    <t>фосфор жёлтый (белый)</t>
  </si>
  <si>
    <t xml:space="preserve">№ </t>
  </si>
  <si>
    <t>Пункты</t>
  </si>
  <si>
    <t>п/п</t>
  </si>
  <si>
    <t xml:space="preserve"> назначения</t>
  </si>
  <si>
    <t>отправления</t>
  </si>
  <si>
    <t>Белорусская ж.д.</t>
  </si>
  <si>
    <t>Казахстанские ж.д.</t>
  </si>
  <si>
    <t>№ДК-967 от 10.07.2013/час из №ДИ-1315 от 16.09.2013/Час.из ДИ-1358 от 24.09.2013 г.</t>
  </si>
  <si>
    <t>станции Белокаменная, Бойня , Владыкино-Московское, Канатчиково, Кожухово,  Лефортово, Лихоборы ,   Новопролетарская , Пресня,   ), Серебряный Бор , Угрешская . Черкизово</t>
  </si>
  <si>
    <t>ДИ-489 от 05.04.2013 г.</t>
  </si>
  <si>
    <t>Всем грузополучателям</t>
  </si>
  <si>
    <t>Со всех станций УЗ</t>
  </si>
  <si>
    <t>по МГСП Успенской и Красной Могиле на станции Павладар, Павлодар-Порт,Павлодар-Северный,Павлодар-Южный</t>
  </si>
  <si>
    <t>аренд. И собств. Пор цистерны</t>
  </si>
  <si>
    <t>Гуково</t>
  </si>
  <si>
    <t>№ и дата конвенции</t>
  </si>
  <si>
    <t>Пункты назначения конвенции</t>
  </si>
  <si>
    <t xml:space="preserve">Время действия конвенции </t>
  </si>
  <si>
    <t>Дата начала</t>
  </si>
  <si>
    <t>Наименование грузов</t>
  </si>
  <si>
    <t>Откуда (дороги отправления)</t>
  </si>
  <si>
    <t>Дата оконч.</t>
  </si>
  <si>
    <t>Кол-во суток</t>
  </si>
  <si>
    <t>Нет подтверждения</t>
  </si>
  <si>
    <t>№     п.п.</t>
  </si>
  <si>
    <t>Указание                  ОАО "РЖД"</t>
  </si>
  <si>
    <t>Администрация обращения</t>
  </si>
  <si>
    <t>до отмены</t>
  </si>
  <si>
    <t>РЖД</t>
  </si>
  <si>
    <t>ДК-814 от 29.05.2009</t>
  </si>
  <si>
    <t>УЗ</t>
  </si>
  <si>
    <t>Афганистан, Иран</t>
  </si>
  <si>
    <t>КТЖ</t>
  </si>
  <si>
    <t>всех грузов</t>
  </si>
  <si>
    <t>Нефть и нефтепродуктов</t>
  </si>
  <si>
    <t>ДИ-931 от 15.06.2009</t>
  </si>
  <si>
    <t>Всех грузов</t>
  </si>
  <si>
    <t>Мазут</t>
  </si>
  <si>
    <t>КЗХ</t>
  </si>
  <si>
    <t>ДИ-1010 от 29.06.2009</t>
  </si>
  <si>
    <t>УЗБ</t>
  </si>
  <si>
    <t>Афганистан</t>
  </si>
  <si>
    <t>ДК-1075 от 09.07.09</t>
  </si>
  <si>
    <t>ДК-1122 от 17.07.2009</t>
  </si>
  <si>
    <t>ТРК</t>
  </si>
  <si>
    <t>Иран через Сарахс</t>
  </si>
  <si>
    <t>ДК-1188 от 26.07.2009</t>
  </si>
  <si>
    <t>ДГ-1221 от 05.08.2009</t>
  </si>
  <si>
    <t>ДК-1228 от 06.08.2009</t>
  </si>
  <si>
    <t>Новоярославская Сев.</t>
  </si>
  <si>
    <t>Авиационное топливо</t>
  </si>
  <si>
    <t>отм</t>
  </si>
  <si>
    <t>БЧ</t>
  </si>
  <si>
    <t>ДК-1497 от 14.10.2009</t>
  </si>
  <si>
    <t>ДК-1752 от 07.12. 2009</t>
  </si>
  <si>
    <t>ДК-1483 от 09.10.2009</t>
  </si>
  <si>
    <t>Слитки алюминия, удобр. Мочевины</t>
  </si>
  <si>
    <t>Слитки алюминия и мачевина удобр.</t>
  </si>
  <si>
    <t>Нефть</t>
  </si>
  <si>
    <t xml:space="preserve">СТ Балтийск </t>
  </si>
  <si>
    <t>№22509 от 29.12.2009</t>
  </si>
  <si>
    <t>ДГ-110 от 26.01.2010</t>
  </si>
  <si>
    <t>Нефтепродуктов</t>
  </si>
  <si>
    <t>ДК- 1558 от 06.11.2009</t>
  </si>
  <si>
    <t>ДК-1752/1868 от 03.01. 2010</t>
  </si>
  <si>
    <t>ИТОГО</t>
  </si>
  <si>
    <t>ДК-633 от 4.06.2007</t>
  </si>
  <si>
    <t>нефтепродукты</t>
  </si>
  <si>
    <t>Всем продлено</t>
  </si>
  <si>
    <t>ДК-230 от 19.02.2010</t>
  </si>
  <si>
    <t>Кавказ-экспорт</t>
  </si>
  <si>
    <t>Новозолотаревка УЗ</t>
  </si>
  <si>
    <t>Мазут топ.</t>
  </si>
  <si>
    <t>ДК-237 от 24.02.2010</t>
  </si>
  <si>
    <t>Всем</t>
  </si>
  <si>
    <t xml:space="preserve">Хайратон </t>
  </si>
  <si>
    <t>ДГ-401 от 30.03.2010</t>
  </si>
  <si>
    <t>аммиачная селитра</t>
  </si>
  <si>
    <t>Всех нефтеналивных гр.</t>
  </si>
  <si>
    <t>Мука</t>
  </si>
  <si>
    <t>ДК-237/342 от 24.02.2010</t>
  </si>
  <si>
    <t>ДК-533 от 1.05.2010</t>
  </si>
  <si>
    <t>Карши и  полигоне ГАЖК</t>
  </si>
  <si>
    <t>бензин,дизтопливо,авиат</t>
  </si>
  <si>
    <t>ДК-645 от 25.05.2010</t>
  </si>
  <si>
    <t>шрот масляных зёрен</t>
  </si>
  <si>
    <t>ДГ-565/617 от 7.05.2010</t>
  </si>
  <si>
    <t>ДК-590/714753 от 18.05.2010</t>
  </si>
  <si>
    <t>все</t>
  </si>
  <si>
    <t>ДК-703/743 от   .06.2010</t>
  </si>
  <si>
    <t>количество конвенций</t>
  </si>
  <si>
    <t>количество суток по конвенциям 2010г.</t>
  </si>
  <si>
    <t>Белоруссия</t>
  </si>
  <si>
    <t>Казахстан</t>
  </si>
  <si>
    <t>Молдавии</t>
  </si>
  <si>
    <t>Туркменистан</t>
  </si>
  <si>
    <t>Узбекистан</t>
  </si>
  <si>
    <t>Украина</t>
  </si>
  <si>
    <t>Грузия</t>
  </si>
  <si>
    <t>Латвия</t>
  </si>
  <si>
    <t>Литва</t>
  </si>
  <si>
    <t>Эстония</t>
  </si>
  <si>
    <t>ОАО "РЖД"</t>
  </si>
  <si>
    <t>Конвенции с дорог СНГ, оформленные Дирекцией Совета за 8 месяцев 2010 года.</t>
  </si>
  <si>
    <t>Конвенции с дорог СНГ, оформленные Дирекцией Совета, начатые в 2009 года и ранее.</t>
  </si>
  <si>
    <t>ВСЕГО</t>
  </si>
  <si>
    <t>Конвенции с дорог СНГ, оформленные Дирекцией Совета за 9 месяцев 2010 года.</t>
  </si>
  <si>
    <t>ДГ-466 от 25.03.2011</t>
  </si>
  <si>
    <t>Ермоловский Альды</t>
  </si>
  <si>
    <t>ДИ-886 от 09.06.2011</t>
  </si>
  <si>
    <t>Махачкала-Туркменбаши</t>
  </si>
  <si>
    <t>Всем администрациям</t>
  </si>
  <si>
    <t>Кандыагаш (КЗХ)</t>
  </si>
  <si>
    <t>Попасная (УКР)</t>
  </si>
  <si>
    <t>ДГ-1176 от 28.07.2011</t>
  </si>
  <si>
    <t>ДК-1374 от 06.09.2011 г.</t>
  </si>
  <si>
    <t>Жем КТЖ Кальмиус УЗ</t>
  </si>
  <si>
    <t>ДК-1421 от 13.09.2011 г.</t>
  </si>
  <si>
    <t>Жинишке КТЖ Еленовка УЗ</t>
  </si>
  <si>
    <t>Все грузы</t>
  </si>
  <si>
    <t>Владивосток-экс</t>
  </si>
  <si>
    <t>Лужская экс</t>
  </si>
  <si>
    <t>всех грузов всех отправок в инвентарных вагонах принадлежности Стран СНГ  ,ЛАТ,ЛИТ,ЭСТ</t>
  </si>
  <si>
    <t>Со всех станций Казахстана</t>
  </si>
  <si>
    <t>ОАО Ростерминалуголь</t>
  </si>
  <si>
    <t>№ДК-5362 от 30.12.2016 г.</t>
  </si>
  <si>
    <t>№ДК-5361 от 30.12.2016 г.</t>
  </si>
  <si>
    <t>№ДК5363- от 30.12.2016 г.</t>
  </si>
  <si>
    <t>ДИ-803 от 29.05.2014</t>
  </si>
  <si>
    <t>Все грузополучатели</t>
  </si>
  <si>
    <t>Все получатели</t>
  </si>
  <si>
    <t>РУПП "Гранит"</t>
  </si>
  <si>
    <t>порожних собственных арендованных полувагонов</t>
  </si>
  <si>
    <t>пор соб/арен полувагоны принадлежности УЗ</t>
  </si>
  <si>
    <t>пор соб/арен полувагоны принадлежности КЗХ</t>
  </si>
  <si>
    <t>№ДК-3760 от 30.08.2017</t>
  </si>
  <si>
    <t>№ДК-5068 от 16.11.2017</t>
  </si>
  <si>
    <t>назначением на станции Республики Беларусь и транзитом через территорию Республики Беларусь назначением на станции ПКП</t>
  </si>
  <si>
    <t>пор соб и ар рефрижераторных секций (Исключение составляют порожние собственные и арендованные рефрижераторные секции, следующие в ремонт в ВЧД Белорусской железной дороги в соответствии с заключенными договорами.)</t>
  </si>
  <si>
    <t>Михнево МОСК</t>
  </si>
  <si>
    <t>ОАО "РТА"</t>
  </si>
  <si>
    <t>Ассаке УЗБ</t>
  </si>
  <si>
    <t>АО Узбекистон темир йулари"</t>
  </si>
  <si>
    <t>легковые автомобили</t>
  </si>
  <si>
    <t>№ДК5679-  от 22.12.2017</t>
  </si>
  <si>
    <t>Овражки МОСК</t>
  </si>
  <si>
    <t>ООО  АБЗ Люберецкий Автодор (4512)</t>
  </si>
  <si>
    <t>щебень 232450,232395,232446,232465,232472,236038,232408,232427,232431,232412</t>
  </si>
  <si>
    <t>№ДК823-  от 27.02.2018</t>
  </si>
  <si>
    <t>Все станции ОАО "РЖД"</t>
  </si>
  <si>
    <t>Все станции С-Кав. жд, кроме ст. Божковская и Каменоломни С-КАВ</t>
  </si>
  <si>
    <t>Со всех станций Украины,с 1.10.2018 кроме Электрическая Дон</t>
  </si>
  <si>
    <t>№ДК-597   от 12.02.2018/час изм  №ДП-4145 от12.10.2018</t>
  </si>
  <si>
    <t>Всем администрациям.кроме всех станций Московск.жд</t>
  </si>
  <si>
    <t>Все администрации</t>
  </si>
  <si>
    <t>АО МГЖД</t>
  </si>
  <si>
    <t>Сарыагаш, Дарбаза, Жылга, Шенгельды</t>
  </si>
  <si>
    <t>Все</t>
  </si>
  <si>
    <t>Все отправители</t>
  </si>
  <si>
    <t>все получатели</t>
  </si>
  <si>
    <t>Все станции РЖД</t>
  </si>
  <si>
    <t>Пиломатериалы (ЕТСНГ 091118 ГНГ 44071290)</t>
  </si>
  <si>
    <t xml:space="preserve">ДП 863 от 11.03.2019/ ИЗМ от 20.03.2019 № ДП 1002 </t>
  </si>
  <si>
    <t>Алматы 1 (700007), Бесколь (708206), Актогай (708009), Уш-Тобе (702106), Сары-Озек (701207), Капчагай (700702), Илийская (700609), Жетыген (700505), Байсерке (700401), Кайрат (704309), Жеты-Су (700308), Медеу (700204), Алматы II (700100), Бурундай (703908), Аксенгер (703804), Чемолган (703700), Казыбек-Бек (703607), Копа (703503), Чильбастау (703405), Отар (703306)</t>
  </si>
  <si>
    <t>16.03.2019/ ИЗМ с 25.03.2019</t>
  </si>
  <si>
    <t>ИП Бахтыбекова ТОО Хусейн-7777 ТОО Алма Бак ТОО ТемирТранс ТОО Лесовик KZ ТОО Формула Успеха-XXI ТОО Universal KAZ ТОО Сауда-С</t>
  </si>
  <si>
    <t>ДП 1133 от 28.03.2019</t>
  </si>
  <si>
    <t>Жангиз-Тобе (709001)</t>
  </si>
  <si>
    <t>ДП 1135 от 28.03.2019</t>
  </si>
  <si>
    <t>Шу (704600), Луговая (704506), Талас (707107), Тараз (706304), бурул (707006),</t>
  </si>
  <si>
    <t>ТОО Формула Успеха-XXI, ТОО Universal KAZ, ОсОО Ноокен Логистик, ТОО Аяна Строй 2017, ОсОО Акбулак Комир, ОсОО Сэза Плюс, ТОО Караван 08, ЧЛ Амирбекова, ИП Ахунджанова, ИП Кушбаков, ЧЛ Дыканалиуули, ЧЛ Федин, ЧЛ Абдылдаев, ЧЛ Ризванов, ЧЛ Насиров, ЧЛ Токтосунов, ЧЛ Садыкбаев, ЧЛ Орынбаев, ЧЛ Насиров, ЧЛ Шалимбетов, ИП Бегманов, ТОО Transparency, ТОО Темир Транс, ИП Бахтыбекова, ИП Алма Бак</t>
  </si>
  <si>
    <t>лесные грузы (080005-091118)</t>
  </si>
  <si>
    <t>№ДП-2762  от 29.06.2018/ изм. № 3080 от 26.07.2018/изм. №ДП-487 от 11.02.2019</t>
  </si>
  <si>
    <t>Лесные грузы ЕТСНГ (081188, 081099, 091118) ГНГ ( 44031100 и 44041000)</t>
  </si>
  <si>
    <t>лесные грузы ЕТСНГ 091118 ГНГ 44071290 и 44071210</t>
  </si>
  <si>
    <t>ДП 1489 от 25.04.2019</t>
  </si>
  <si>
    <t xml:space="preserve">Талдыкорган (701809), Текели (701902), Тентек (701601), Карабулак (701705) </t>
  </si>
  <si>
    <t xml:space="preserve">ТОО Blakrose, ТОО Хусейн-7777, 
ИП Бахтыбекова, ТОО Алма Бак, ТОО ТемирТранс, ТОО Лесовик KZ, 
ТОО Формула Успеха-ХХI, ТОО UniversalKAZ, ТОО Сауда-С
</t>
  </si>
  <si>
    <t>лесоматериалы (ЕТСНГ 091118 ГНГ 44071290)</t>
  </si>
  <si>
    <t>ДП 1610 от 8.05.2019</t>
  </si>
  <si>
    <t>Алматы I КЗХ</t>
  </si>
  <si>
    <t>ТОО Alina Group</t>
  </si>
  <si>
    <t xml:space="preserve">Все станций УЗБ КРГ ТДЖ ТРК </t>
  </si>
  <si>
    <t xml:space="preserve">порожние собственные арендованные вагоны </t>
  </si>
  <si>
    <t>13 мая 2019</t>
  </si>
  <si>
    <t>Все администрациям</t>
  </si>
  <si>
    <t xml:space="preserve"> До отмены</t>
  </si>
  <si>
    <t>ДЕЙСТВУЮЩИЕ КОНВЕНЦИОННЫЕ ОГРАНИЧЕНИЯ ПОГРУЗКИ ДЕЙСТВУЮЩИЕ В РАМКАХ СОВЕТА СТРАН СНГ И БАЛТИИ</t>
  </si>
  <si>
    <t>№ДК-3759 от 30.08.2017/час. Изм от 1.10.2018 г. ДП-3971 от 28.09.2018/ИЗМ от 30.07.19 № ДП 2523</t>
  </si>
  <si>
    <t xml:space="preserve">Все станции С-Кав. жд, кроме ст.  Дон жд, кроме станции Чапаевка-Ростовская С-Кав 589108 для получателя ООО Шахтоуправление Садкинское, Божковская С-Кав и Каменоломни С-Кав </t>
  </si>
  <si>
    <t>все отправители</t>
  </si>
  <si>
    <t>Арал Тенизи (670309)</t>
  </si>
  <si>
    <t>АО Аралтуз</t>
  </si>
  <si>
    <t>Все станции БЧ</t>
  </si>
  <si>
    <t>Транзит по БЧ</t>
  </si>
  <si>
    <t>Жеты-Су (700308)</t>
  </si>
  <si>
    <t>ТОО Atasu Logistics</t>
  </si>
  <si>
    <t xml:space="preserve">со всех станций УЗБ </t>
  </si>
  <si>
    <t>порожних универсальных платформ принадлежности РЖД (20)</t>
  </si>
  <si>
    <t>Уральск (665602)</t>
  </si>
  <si>
    <t>ТОО ЖАИКМУНАЙ</t>
  </si>
  <si>
    <t xml:space="preserve">собственные и арендованные порожние цистерны для перевозки сжиженных углеводородных газов </t>
  </si>
  <si>
    <t>Талдыкорган (701809)</t>
  </si>
  <si>
    <t>ТОО Кайнар АКБ</t>
  </si>
  <si>
    <t>КРГ УЗБ ТДЖ ТРК</t>
  </si>
  <si>
    <t>Все собственники</t>
  </si>
  <si>
    <t xml:space="preserve">собственные и арендованные порожние вагоны </t>
  </si>
  <si>
    <t>порожние крытые вагоны всех собственников</t>
  </si>
  <si>
    <t>ДЗ-4380 от 27.12.2019</t>
  </si>
  <si>
    <t>собственные и арендованные порожние крытые вагоны платформы и полувагоны всех собственников</t>
  </si>
  <si>
    <t>3. АО "ПГК"АО НефтетрансСервис" ООО "Транспортные Технологии" АО "Новая Перевозочная Компания" АО "Трубная Грузовая Компания" АО "ФГК" в адрес АО "АрселорМиттал Темиртау" назначением на станцию Жанааул (674103)</t>
  </si>
  <si>
    <t>13.</t>
  </si>
  <si>
    <t>ДП -4427 от 31.12.19</t>
  </si>
  <si>
    <t>Косяковка КБШ (652602)</t>
  </si>
  <si>
    <t>АО Башкирская солодовая компания</t>
  </si>
  <si>
    <t>со всех жд администраций</t>
  </si>
  <si>
    <t xml:space="preserve">порожние собственные и арендованные зерновозы </t>
  </si>
  <si>
    <t>8. РАЗРЕШАЕТСЯ ПРИЕМ ПЕРЕДАЧА ПО ВСЕМ ВНЕШНИМ СТЫКАМ КЗХ СО ВСЕХ АДМИНИСТРАЦИЙ ПОРОЖНИХ ФИТИНГОВЫХ ПЛАТФОРМ СОБСТВЕННОГО ПАРКА ВСЕХ ЖД АДМИНИСТРАЦИЙ</t>
  </si>
  <si>
    <t>РАЗРЕШАЕТСЯ ПЕРЕВОЗКА ВАГОНОВ СЛЕДУЮЩИХ КОМПАНИЙ:</t>
  </si>
  <si>
    <t>РАЗРЕШАЕТСЯ ПЕРЕВОЗКА ПОРОЖНИХ КРЫТЫХ ВАГОНОВ ПОЛУВАГОНОВ УНИВЕРСАЛЬНЫХ ПЛАТФОРМ СЛЕДУЮЩИХ КОМПАНИЙ:</t>
  </si>
  <si>
    <t>1. АО "ФГК" назначением на станцию Ушкулын (695203) КЗХ в адрес ТОО "Горные работы"</t>
  </si>
  <si>
    <t>7. ООО "АБ Энерго", АО "СбербанкЛизинг" в адрес ТОО "Kazakhmys Coal" назначением на станцию Нура (673204) КЗХ</t>
  </si>
  <si>
    <t>6. ПАО "совфрахт", ООО "Железнодорожные Активы" ООО "СпецЛогистика",  ООО "Максима Логистик", ООО "Браневик Рейл" ПАО "ТРАНСФИН-М" в адрес ТОО "Ангренсор Энерго" на станцию Атыгай (695108) КЗХ</t>
  </si>
  <si>
    <t>5. АО "Азия Корпорейшн" АО "ВЭБ лизинг" АО "НПК" ТОО "ПРОМТРАНСИНВЕСТ" АО "Сбербанк Лизинг" ООО "Интертник" ООО "Брансвик Рейл" в адрес ТОО "ВостокПромУголь"назначением на станцию Дегелен (709707) КЗХ</t>
  </si>
  <si>
    <t>в) в адрес ТОО "KazKostMet" на Костанай (684001) КЗХ</t>
  </si>
  <si>
    <t>б) в адрес АО "Шубарколь Комир" на станцию Кызылжар (676700) КЗХ</t>
  </si>
  <si>
    <t>а) в адрес ТОО "ВостокПромУголь" назначением на станцию Дегелен (709707) КЗХ</t>
  </si>
  <si>
    <t>2. АО "ФГК" в адрес ТОО "ТД Майкубен комир"назначением на станцию Ушкулын (695203) КЗХ</t>
  </si>
  <si>
    <t>1. ООО "Модум Транс" ПАО "ГТЛК, ООО Суэк в адрес ТОО "Богатырь Комир" назначением на станцию Екибастуз-2 (694709) КЗХ</t>
  </si>
  <si>
    <t xml:space="preserve">2. ООО «Промышленный Трейд Альянс», ООО «Максима Логистика», ООО «Балтсервис», ЗАО «Вильняус вагоной», ПАО «ТрансФин-М», 
АО «ВЭБ-лизинг», ПАО «ГТЛК», ООО «Альфа-лизинг», АО «ПГК», 
ООО «РСТ» назначением на станцию Павлодар-Южный (696206) КЗХ в адрес АО «Казахстанский электролизный завод»
</t>
  </si>
  <si>
    <t>3. АО «НефтеТрансСервис», АО «Федеральная Грузовая Компания», АО «Новая Перевозочная Компания», АО «Трубная Грузовая Компания» назначением на станции КЗХ Кызылжар (676700) и Шубарколь (689109) в адрес АО «Шубарколь комир»</t>
  </si>
  <si>
    <t>4. ООО «Модум Транс», АО «НПК», АО «НефтеТрансСервис» полувагоны; Грузовая Компания, ТрансКонтейнер, LW Logistic универсальные платформы назначением на станции КЗХ Жинишке (667805) и Аксу (695701) в адрес АО ТНК «Казхром»</t>
  </si>
  <si>
    <t>ДП -83 от 14.01.2020</t>
  </si>
  <si>
    <t>Аропорт (180701) Моск</t>
  </si>
  <si>
    <t>БЧ и УЗ</t>
  </si>
  <si>
    <t>5. ООО «АБ Энерго», АО «СбербанкЛизинг» назначением на станцию Дегелен(709707) КЗХ в адрес ТОО «ВостокУгольПром»</t>
  </si>
  <si>
    <t>4. ООО "Грузовая служба-Запад", ООО "Грузовая служба-Восток", ООО "Грузовая Служба", ООО "Сырьевые Ресурсы Бел":</t>
  </si>
  <si>
    <t>6. АО «Федеральная Грузовая Компания», АО «Первая Грузовая Компания», ООО «ПТА», АО «СУЭК», АО «НПК», ООО «Кучуктерминал», OU Teslar Trans, ООО «Грузовая Компания», БТЛЦ, ЗАО «Белинтертранс Балтик», ООО «LDZ Cargo», AS Skinest Rail, ПАО «Трансфин-М», ЗАО «Railana», Transterminal-S, Raillesing, Luminorliising AS, АО «Средневолжское предприятие жд транспорта» назначением на станцию Асса (706709) КЗХ в адрес ТОО «Казфосфат»</t>
  </si>
  <si>
    <t>7. ООО "ЦФС РАША" назначением на станцию Жеты-Су (700308) КЗХ</t>
  </si>
  <si>
    <t xml:space="preserve">8. АО «Федеральная Грузовая Компания» назначением на станцию Ушкулын (695203) КЗХ в адрес ТОО «Горные работы»
- ООО «Кучуктерминал» в адрес ТОО «ТЕНС» назначением на станции КЗХ: Алматы-I (700007), Алматы - II (700100), в адрес АО «ЕПК Степногорск» назначением на станцию Алтынтау (693903); 
- ООО «Транспортный партнер ЕКБ», ООО «Уралхим-Транс», ООО «Руссоль» на полувагоны назначением станции Илецк-1 (666906) КЗХ в адрес ООО Руссоль
- ООО «Морской Дом» назначением на все станции КЗХ в адрес ТОО «Исткомтранс»
- ПАО «ЧЦЗ»  назначением на станцию Акадыр (677205) КЗХ в адрес АО «Nova Цинк РК»
- ООО «Уральская транспортная компания», ЗАО «Медицинский банк» назначением на станцию Жинишке (667805) КЗХ в адрес АО «Актюбинский завод хромовых соединений»
- АО «Уголь Транс» назначением на станцию Кызылжар (676700) КЗХ в адрес АО «Шубарколь Комир»
- ООО «Максима Логистик» назначением ст. Алматы-I (700007), Алматы-II (700100) КЗХ в адреса: ТОО АЗМК, ТОО LCI MK, ТОО АлбанТранс, ТОО «Бикен Транссервис», ТОО «Zhebe Logistics»
- ООО «Максима Логистик» назначением на станцию Жеты-Су (700308) КЗХ в адреса: ТОО «Damu Trans Logistics», ТОО «Тез Жол Логистикс»
</t>
  </si>
  <si>
    <t xml:space="preserve">1. ООО «Эникарго» назначением на станцию Жеты-Су (700308) КЗХ в адрес ТОО «Atasu Logistics»
2. АО «Первая Грузовая Компания» назначением на станцию Шалабай (712004) КЗХ в адрес ТОО «Бакырчикское горнодобывающее предприятие»
3.  АО «Первая Грузовая Компания» назначением на станцию Жанааул КЗХ (674103) в адрес АО «АрселорМиттал Темиртау»
4. АО «Первая Грузовая Компания», АО «НефтеТрансСервис», 
ООО «Транспортные Технологии», АО «Новая Перевозочная Компания», АО «Трубная Грузовая Компания», АО «Федеральная Грузовая Компания» назначением на станцию Караганда-Угольная (674000) КЗХ в адрес АО «АрселорМиттал Темиртау»
</t>
  </si>
  <si>
    <t xml:space="preserve">ООО «Трансинвестком», ООО «АЙ ЭМ ТИ ЭКСПРЕСС», 
ООО «ЖЕЛЕЗНОДОРОЖНЫЕ АКТИВЫ» назначением на станцию Дегелен (709707) КЗХ в адрес ТОО «ВостокУгольПром» 
</t>
  </si>
  <si>
    <t xml:space="preserve">ООО «Майкубен-Вест», ООО «Атлант», ООО «ТФМ-Оператор», ООО «Уголь Транс», ООО «УГМК-Транс», АО «ТГК» в адрес ТОО «ТД Майкубен Комир» и ИП Мансур назначением на станцию Ушкулын (695203) КЗХ
ООО «ГК ВагонСервис» в адрес АО «Шубарколь Комир» назначением на станции КЗХ: Кызылжар (676700) и Шубарколь (689109)
ООО «ГК Вагон Сервис», АО «Новая Перевозочная Компания» в адрес ТОО «Восход Трейдинг» назначением на станцию Сарысай (668009) КЗХ
АО «Федеральная Грузовая Компания», ООО «Рэйл Про» в адрес ТОО «Бакырчикское горнодобывающее предприятие» назначением на стацию Шалабай (712004) КЗХ 
АО «Дженерал Реил Сервис» в адрес ТОО «Вадиса-М» назначением на станцию Костанай (684001) КЗХ
АО «ПГК», АО «ФГК», ООО «ПТА», АО «СУЭК», АО «НПК», ООО «Кучуктерминал», OU Teslar Trans, ООО «Грузовая компания», «БТЛЦ», ЗАО «Белинтертранс Балтик», ООО «LDZ Cargo», AS Skinest Rail, ПАО Трансфин-М, ЗАО Railana, Transterminal-S, RailLeasing, LuminorLiising AS, АО «Средневолжское предприятие жд транспорта» в адрес ТОО «Казфосфат» назначением на станцию Шайкорык (706906) КЗХ
АО «Первая Грузовая Компания» в адрес ТОО «ТД Майкудукская ОФ» назначением на станцию Жана Караганды (673702) КЗХ
ПАО «ЧЦЗ» в адрес ТОО «Nova Цинк РК» назначением на станцию Акадыр (677205) КЗХ
</t>
  </si>
  <si>
    <t>разрешается: с 20 января по 20 февраля 2020 прием порожних полувагонов всех собственников со всех станций всех жд администраций назначением на все станции КЗХ в адрес всех грузополучателей</t>
  </si>
  <si>
    <t xml:space="preserve">1. АО «ВЭБ-Лизинг», арендатор ООО «Восточно-Сибирская транспортная компания», АО «Интер Карго Компани», ООО «Сибирская лизинговая компания», ООО «ФинансБизнесГрупп», ПАО «Государственная транспортная лизинговая компания», АО «СУЭК», АО «ТГК», 
2. ООО «Модум-Транс», ООО «Кватро ПЛ Логистика», ООО Газтехлизинг – в лизинге АО «Спецэнерготранс» в адрес ТОО «Павлодарсоль» назначением на станцию Таскудык (695504) КЗХ
3. ООО «ГК Вагонсервис» в адрес АО «ШубаркольКомир» назначением на станцию Кызылжар (676700) КЗХ
4. ООО «Дальневосточная Транспортная Группа» в адрес ЖФ ТОО «KSP Steel» назначением на станции Жезказган (677008) КЗХ
5.ООО «КузбассТрансЦемент» полувагоны в адрес всех грузополучателей назначением на все станции КЗХ.
</t>
  </si>
  <si>
    <t>ДП -213 от 14.01.2020</t>
  </si>
  <si>
    <t>Рыбники (985308) и Рыбники-эксп (985100) Д-Вост</t>
  </si>
  <si>
    <t>АО Находскинский морской рыбники порт</t>
  </si>
  <si>
    <t>ДП -222 от 14.01.2020</t>
  </si>
  <si>
    <t xml:space="preserve">Очаково I Моск </t>
  </si>
  <si>
    <t>ООО Сигма</t>
  </si>
  <si>
    <t>Ситница (152006) БЧ</t>
  </si>
  <si>
    <t>щебень (232395, 232450)</t>
  </si>
  <si>
    <t xml:space="preserve">11. ООО «LDZ Cargo» в адрес ТОО «Акбура контракт» назначением на станцию Арысь I (698004) КЗХ
12. ООО «LDZ Cargo в адрес ТОО «AIIG Kazakhstan» назначением на станцию Жетысай (704008) КЗХ
13. ООО «LDZ Cargo в адрес АО «НАК «Казатомпром» назначением на все станции КЗХ
14. ООО «LDZ Cargo в адрес ТОО «Jigerly» назначением на станцию Мактаарал (697001) КЗХ
15.ООО «LDZ Cargo в адрес ТОО «Нур-Агро 73» назначением на станцию Манкент (699308) КЗХ
16. ООО «Юнитранс Рэйл» в адрес АО «Костанайские минералы» назначением на станцию Житикара (683808) КЗХ
17. ЗАО «ЕвроСиб - Транспортные системы» в адрес АО «Grain Pool» назначением на все станции КЗХ;
18. ЗАО «ЕвроСиб в адрес ТОО «Кайнар АКБ» назначением на станцию Талдыкорган (701809) КЗХ
19. ЗАО «ЕвроСиб  в адрес АО «Аралтуз» назначением на станцию Арал Тенизи (670309) КЗХ
20. ЗАО «ЕвроСиб  в адрес ТОО «Казфосфат» назначением на станцию Асса (706709) КЗХ
21. ПАО «ТрансФин-М», ООО «СРВ-Транс», ООО «ФТ-Логистик», ООО «Инвест Актив» в адрес ТОО «ТЭНС» назначением на станции КЗХ Алматы I (700007) и Алматы II (700100)
</t>
  </si>
  <si>
    <t xml:space="preserve">22. ЗАО «Локотранс» в адрес АО «КазАзот» назначением на станцию Актау-Порт (663503) КЗХ
23. ЗАО «Локотранс в адрес ТОО «КМК Pioneer» назначением на станцию Костанай (684001) КЗХ
24. ЗАО «Локотранс в адрес ТОО «Азия Агро Фуд» назначением на станцию Чемолган (703700) КЗХ
</t>
  </si>
  <si>
    <t xml:space="preserve">1. ООО «Эколайн» в адреса: ТОО «Аулиеколь-Агро», ТОО «Coms Trade AG», ASG Holding 
2. ООО «Транзит Групп В» в адрес ТОО «АЗК Мирас» 
3. ТОО «Логсофт» в адрес ТОО «СП КазАгроАстык» 
</t>
  </si>
  <si>
    <t>Все получатели, РАЗРЕШАЕТСЯ ПЕРЕВОЗКА ПОРОЖНИХ ЗЕРНОВОЗОВ НА ВСЕ СТАНЦИИ КЗХ ВО ВСЕ АДРЕСА: ООО БАЛТСЕРВИС и ЗАО РУСАГРОТРАНС (ВСЕ ВАГОНЫ АО РУСАГРОТРАНС СОБСТВЕННОСТИ И АРЕНДЫ) И ООО ТЕХНОТРАНС</t>
  </si>
  <si>
    <t xml:space="preserve">1. ООО «Кузбасс Цемент» и ОсОО «Silk Way Logistics», ТОО «Nur Zhol Company» - являющийся арендатором, в адрес ТОО «Производственная компания «Цементный завод Семей» назначением на все станции КЗХ
2. ООО «ТК Атлант» в адрес ТОО «Ештай ЛТД» назначением 
Разъезд №1 (664008)
3. АО «Первая грузовая компания» в адрес: ТОО «ТТК Транс Азия», ТОО «КМК Pioneer» назначением Костанай (684001)
4. Trans Vagons Group SIA, Antrans LV, ООО «ВИБ-Транс», ООО РемонтВагонКомплект в адрес ТОО «Ferrocarril Company» на все станции КЗХ, арендатор ТОО КазТрейдЛогистика на все станции КЗХ адрес всех грузополучателей
</t>
  </si>
  <si>
    <t xml:space="preserve">9. ООО «LDZ Cargo»: в адрес ТОО «Акбура контракт» назначением на станцию Арысь I (698004) КЗХ; в адрес ТОО «AIIG Kazakhstan» назначением на станцию Жетысай (704008) КЗХ; в адрес АО «НАК «Казатомпром» назначением на все станции КЗХ; в адрес ТОО «Jigerly» назначением на станцию Мактаарал (697001) КЗХ; в адрес ТОО «Нур-Агро 73» назначением на станцию Манкент (699308) КЗХ
10. ООО «Юнитранс Рэйл» в адрес АО «Костанайские минералы» назначением на станцию Житикара (683808) КЗХ
11. ЗАО «ЕвроСиб - Транспортные системы» в адрес АО «Grain Pool» назначением на все станции КЗХ; 
12. ЗАО «ЕвроСиб в адрес ТОО «Кайнар АКБ» назначением на станцию Талдыкорган (701809) КЗХ; в адрес АО «Аралтуз» назначением на станцию Арал Тенизи (670309) КЗХ;  в адрес ТОО «Казфосфат» назначением на станцию Асса (706709) КЗХ
13. ПАО «ТрансФин-М», ООО «СРВ-Транс», ООО «ФТ-Логистик», ООО «Инвест Актив» в адрес ТОО «ТЭНС» назначением на станции КЗХ Алматы I (700007) и Алматы II (700100)
14. ЗАО «Локотранс»: в адрес АО «КазАзот» назначением на станцию Актау-Порт (663503) КЗХ; в адрес ТОО «КМК Pioneer» назначением на станцию Костанай (684001) КЗХ; в адрес ТОО «Азия Агро Фуд» назначением на станцию Чемолган (703700) КЗХ
</t>
  </si>
  <si>
    <t xml:space="preserve">разрешается прием порожних вагонов – крытых полувагонов платформ собственности: АО «ВЭБ-Лизинг», ООО АБ Оператор, ОАО ВТБ-Лизинг, ООО «Интергрупп», ООО «Альфа-Лизинг», ООО «Оммет-Транс», ООО «РеалГрупп», АО «Интертранс», АО «ПГК», 
АО «ТЛС», АО «ФГК», ООО «ТГ Транско», ПАО «ТрансФин-М», 
АО «Сбербанк Лизинг», ЗАО «Евросиб-ТС» в адрес ТОО «Казахмыс Смэлтинг» назначением на станции КЗХ Жезказган (677008) и Балхаш I (677506)
</t>
  </si>
  <si>
    <t>ДЗ-3623 от 30.10.19 / ОТМ ДП-299</t>
  </si>
  <si>
    <t xml:space="preserve">разрешается прием порожних: 
1.  Вагонов собственности ООО ГрейнТрансСервис назначением на станции КЗХ Новоишимская (685707) и Кайранколь (686204) в адрес АО Атамекен-Агро 
2.  Вагонов-зерновозов собственности ООО Транзит Групп В и 
ООО БалтНеваТранс назначением на станцию Уголки (686806) КЗХ в адрес ТОО АЗК Мирас
</t>
  </si>
  <si>
    <t xml:space="preserve">1. ООО «Globe Trans» в адрес ТОО «Альянс Трейд Логистик»   являющийся арендатором, назначением на все станции КЗХ
2. ООО «Ведас Транс»: в адрес ТОО «Ештай ЛТД» назначением на станцию Разъезд I (678570) КЗХ; в адрес ТОО «КазСтройКирпич» назначением на станцию Жеты-Су (700308) КЗХ
3. ООО «ТТК Транс», ЗАО «Локотранс» в адрес ТОО «RefStarLogistic» назначением на станции КЗХ Алматы I (700007), Алматы II (700100) 
4. АО «ПГК»: в адрес ТОО «LCI MK» назначением на станцию 
Алматы I (700007) КЗХ; в адрес ООО «Руссоль» назначением на станцию 
Илецк I (666906) КЗХ
5. ООО «ИНПРОМ» в адрес ИП Тулендиев Б.А. назначением на станцию Бурундай (703908) КЗХ
6. ЗАО «Autorail», «Zeldorvag Eesti OU», ЗАО «REM Wagons» в адрес ТОО «AIIG Kazakhstan» назначением на станцию Жетысай (704008) КЗХ
7. ООО «Вагонная транспортная компания» в адрес ТОО «Тан ЛТД» назначением на станцию Белкол (671800) КЗХ
8. ООО «Уральская транспортная компания», ЗАО «Медицинский банк», ООО «ПТА», ЗАО «ЕвроСиб», ООО «ТФМ-Транс» в адрес 
АО «Темиртауский электрометаллургический комбинат» назначением на станцию Темиртау (674300) КЗХ
</t>
  </si>
  <si>
    <t xml:space="preserve">разрешается прием порожних вагонов:
1. Крытых собственности и аренды  ООО «ТК Атлант» в адрес ТОО «Эдем Транс» назначением на станции КЗХ Жинишке (667805), Актобе II (689607) и Жана-Семей (709302). 
2. Крытых и платформ собственности и аренды следующих компаний:
2.1. ООО «Спецэнерготранс», ООО «Транслес», АО «Куюм», ООО «РТ НСК» в адрес ТОО «CMA CGM Logistics Central Asia» назначением на станцию Жеты-Су (700308) КЗХ;
2.2. ООО «Грузовая Компания» в адрес ТОО «Эдем Транс» назначением на станции КЗХ Актобе II (689607) и Жана-Семей (709302);
2.3. ООО «СРВ-Транс» в адрес ТОО «Эдем Транс» назначением на станции КЗХ Жинишке (667805) и Жана-Семей (709302);
2.4. ООО «РефТранс» в адрес ТОО «Ештай ЛТД» назначением на станцию Разъезд I (678570) КЗХ;
2.5. ООО «РэйлСпецТранс» в адрес АО «КазАзот» назначением на станцию Актау-Порт (663503) КЗХ;
2.6. ООО «РэйлСпецТранс» в адрес ТОО «Цементный завод Семей» назначением на станцию Жана-Семей (709302) КЗХ;
2.7. АО «Спецэнерготранс», АО «Эникарго» в адрес ТОО «Актюбинский рельсобалочный завод» назначением на станцию Кызгалдакты (671302) КЗХ.
</t>
  </si>
  <si>
    <t>ДП -368 от 31.01.2020</t>
  </si>
  <si>
    <t>Мыс Чуркин Мыс Чуркин-экспорт</t>
  </si>
  <si>
    <t>ООО Владивостокский морской порт Первомайский</t>
  </si>
  <si>
    <t xml:space="preserve">разрешается прием порожних вагонов:
1. Цельнометаллических для перевозки легковесных грузов (ЦМГВ вагоны), а также крытые вагоны для перевозки автомобилей всех собственников.
2. Крытых и платформ собственности и аренды следующих компаний:
2.1. ООО «Вильняус Вагонай» в адрес ТОО «Jigerli» назначением на станцию Мактаарал (697001) КЗХ;
2.2. ООО «ЛитКол» в адрес ТОО «Спец Транс Экспресс» назначением на станцию Жеты-Су (700308) КЗХ;
2.3. ООО «СРВ Транс» в адрес ТОО «Компания АКА-ТЭК» назначением на станцию Алматы I (700007) КЗХ;
2.4. Railtransunion в адрес ТОО «Olzha Grain» назначением на все станции КЗХ;
2.5. ООО «РефТранс», ООО «ТрансСтройКонсалт», ООО «Кузбасс Транс Цемент», ООО «ТГ Транско» в адрес ТОО «Ештай ЛТД» назначением Разъезд I (664008) КЗХ;
2.6. ООО «Кузбасс Транс Цемент» в адрес ТОО «Производственная Компания «Цементный завод Семей» назначением на все станции КЗХ. 
2.7. АО «ФГК» в адрес ТОО «Railway Engineering» назначением на станции КЗХ Жеты-Cу (700308) и Алматы I (700007); 
2.8. ООО «ПТА», ПАО «Трансфин-М», ООО «ФТ-Логистик»,                      ООО «НОКС», ООО «Инвест Актив», ООО «СРВ Транс», ООО «ЖДТранс», ООО «МаксимаЛогистик», ООО «ЦФС Раша», ЧАО «Трансфорвардинг Лимитед АГ» в адрес ИП «Жубанов Е.Н.» назначением на станцию Разъезд I (664008) КЗХ.
</t>
  </si>
  <si>
    <t xml:space="preserve">разрешается прием порожних  вагонов – крытых и платформ собственности следующих компаний:
1. ООО «Cotton Logistics» в адрес ТОО «KazProdCo» назначением на станцию Павлодар-Южный (696206) КЗХ;
2. ЗАО «Autorail» в адрес ТОО «ИБМО» назначением на станцию Костанай (684001) КЗХ;
3. ООО «ТТК Транс» в адрес ТОО «Kete Logistics» назначением на станцию Алматы II (700100) КЗХ.
</t>
  </si>
  <si>
    <t>ДП -426 от 06.02.2020</t>
  </si>
  <si>
    <t>Стройка МОСК</t>
  </si>
  <si>
    <t>Мыс Чуркин Мыс Чуркин-экспорт ДВОСТ</t>
  </si>
  <si>
    <t>ООО Руетовский АБЗ</t>
  </si>
  <si>
    <t>Все станции УЗ и БЧ</t>
  </si>
  <si>
    <t> ООО «ПТА», ООО «Содекс», АО «НПК» в адрес ТОО «Актюбинский рельсобалочный завод» назначением на станцию Кызгалдакты (671302) КЗХ со станций РЖД, УЗБ.</t>
  </si>
  <si>
    <t xml:space="preserve">прием порожних  вагонов – крытых и платформ собственности и аренды следующих компаний:
 ООО «Cotton Logistics» в адрес ТОО «KazProdCo» назначением на станцию Павлодар-Южный (696206) КЗХ со станций УЗБ;
 ЗАО «Autorail» в адрес ТОО «ИБМО» назначением на назначением на станцию Костанай (684001) КЗХ со станций УТИ, ТДЖ, КРГ, ТРК;
 ООО «ТТК Транс» в адрес ТОО «Kete Logistics» назначением на станцию Алматы II (700100) КЗХ со станций УТИ, ТДЖ, КРГ, РЖД;
 ООО «Уральская Транспортная Компания», ООО «Фирма Трансгарант», ООО «Р-Транс ТК», ООО «ОТК» в адрес ТОО «Казцинк» назначением на станцию Оскемен I (613007) КЗХ со станций УЗБ и ТДЖ;
 ООО «Фирма Трансгарант», ООО «Максима Логистика» в адрес АО «Аралтуз» назначением на станцию Арал Тенизи (670309) КЗХ со станций УЗБ, КРГ, ТДЖ;
 АО «ТФМ Транс» в адрес ТОО «Comfortable Logistic» назначением на станцию Алматы I (700007) КЗХ со станции Сергели УЗБ;
 ООО «РейлТранспорт НСК», АО «Куюм», ООО «ПТА», АО «ФГК» в адрес ТОО «Railway Engineering» назначением на станции КЗХ Алматы I (700007) и на станции Жинишке (667805) со станций УЗБ;
 ООО «СРВ Транс», ООО «Логовип» в адрес ТОО «АДС групп» назначением на станцию Алматы I (700007) КЗХ со станций ТДЖ и УЗБ;
 ООО «Транслес» в адрес ТОО «YDD Corporation» назначением на станцию Жана Караганды (673702) КЗХ со станций УЗБ;
 ООО «ТСЛ» в адрес ТОО «Кайнар АКБ» назначением на станцию Талдыкорган (701809) КЗХ со станций УЗБ;
</t>
  </si>
  <si>
    <t>ДП -811 от 11.02.2020</t>
  </si>
  <si>
    <t>Базаиха (892103) КРАСН</t>
  </si>
  <si>
    <t>ПАО ТРАНСКОНТЕЙНЕР</t>
  </si>
  <si>
    <t>ВСЕ СТ КЗХ</t>
  </si>
  <si>
    <t xml:space="preserve">разрешается прием порожних вагонов-зерновозов собственности ООО «Эколайн» в адрес ТОО «ЕвроХим-Каратау» назначением на станцию Жанатас (706408) КЗХ со станций УЗБ и ТДЖ. </t>
  </si>
  <si>
    <t xml:space="preserve">разрешается прием порожних вагонов – крытых и платформ собственности и аренды следующих компаний:
 ООО «ТГ Транско», ООО «ТК Атлант», ООО «Транзит Групп», ООО «РефТранс» в адрес ТОО «Ref Star Logistic» назначением на станцию Костанай (684001) КЗХ со станций УЗБ, ТДЖ;
 ООО «КузбассТрансЦемент», ООО «Кучуктерминал», ООО «ТФМ Транс», ООО «Железнодорожная Компания Транзит Плюс» в адрес ТОО «Кайнар-АКБ» назначением на станцию Талдыкорган (701809) КЗХ со станций УЗБ, ТДЖ;
 ООО «Уральская транспортная компания» в адрес ТОО «Казовур» и ТОО «Транссистемс Экспорт» назначением на станцию Костанай (684001) КЗХ со станций УЗБ, ТРК, ТДЖ;
 АО «ПГК» со станций УЗБ, ТДЖ, ТРК в адреса грузополучателей:
- ИП «Димбаев», ТОО «Selam Export», ТОО «Казовур» назначением на станцию Костанай (684001) КЗХ; 
- АО «ЕПК Степногорская» назначением на станцию Алтынтау (693903) КЗХ; 
- ТОО «Taimas Company» назначением на станцию Шу (704600) КЗХ;
- ИП Тулендиев Б.А. назначением на станцию Алматы I (700007) КЗХ.
 Skinest Rail AS, ООО «Alpa Vagons», Teslar Trans OU в адрес 
АО «Костанайский мелькомбинат» назначением на станцию Костанай (684001) КЗХ со станций УЗБ, ТРК, ТДЖ, РЖД;
 ЗАО «Вильняус вагонай» в адрес ТОО «Promenade Trans Logistic» назначением на станцию Медеу (700204) КЗХ со станций УЗБ, ТДЖ;
 ООО «Леспродукт» в адрес ТОО «Куандык Групп» назначением на станцию Костанай (684001) КЗХ со станций УЗБ, ТРК, ТДЖ;
 ООО «Грузовая Компания» в адрес ТОО «Востокцветмет» назначением на станции КЗХ Глубочанка (712803) и Шемонаиха (712108) со станций УЗБ, ТРК, ТДЖ, РЖД.
</t>
  </si>
  <si>
    <t>ДЗ-03 от 7.01.2020/ИЗМ от 14.01.2020 № ДП-85/ ИЗМ ДП 197 от 20.01.20 / ИЗМ ДП 218 от 22.01.20 / ИЗМ ДП 260 от 24.01.20 / ИЗМ ДП 298/ ИЗМ ДП 810 от 11.02.2020/ОТМ ДП 859 от 12.02.2020</t>
  </si>
  <si>
    <t xml:space="preserve"> с 20 февраля 2020 года разрешается прием к перевозке всех собственных и арендованных универсальных платформ и полувагонов принадлежности всех ж.д. администраций со всех станций всех ж.д. администраций назначением на все станции КЗХ;
 сроком на 1 месяц с 20 февраля по 20 марта 2020 года разрешается прием к перевозке всех порожних собственных и арендованных крытых вагонов принадлежности всех ж.д. администраций со всех станций всех ж.д. администраций на все станции КЗХ.
</t>
  </si>
  <si>
    <t>ДП -892 от 14.02.2020</t>
  </si>
  <si>
    <t xml:space="preserve">14. </t>
  </si>
  <si>
    <t>ДП 910 от 17.02.2020</t>
  </si>
  <si>
    <t>полувагоны с грузом кокс</t>
  </si>
  <si>
    <t>Брест-Северный БЧ (224024) СП "Транзит" и Предкомбинат РЖД  (650021) ПАО Кокс</t>
  </si>
  <si>
    <t>АО Арселормиттал</t>
  </si>
  <si>
    <t>все станции КЗХ</t>
  </si>
  <si>
    <t>ДП 967 от 21.02.2020</t>
  </si>
  <si>
    <t>Стройка МОСК (230205)</t>
  </si>
  <si>
    <t>щебень (232450, 232395, 232446, 232465, 232472, 236038, 232408, 232427, 232431, 232412)</t>
  </si>
  <si>
    <t xml:space="preserve">5. </t>
  </si>
  <si>
    <t>ДП 1126 от 2020</t>
  </si>
  <si>
    <t>Калинковичи БЧ</t>
  </si>
  <si>
    <t>Все, за искл ООО Истэко РУП Белорусьнефть-Гомельоблнефтепродкт</t>
  </si>
  <si>
    <t xml:space="preserve">РЖД УЗ ЛГ ЛДЗ ЭВР </t>
  </si>
  <si>
    <t>все грузы, включая порожние вагоны</t>
  </si>
  <si>
    <t xml:space="preserve">щебень (232450, 232395, 232446, 232465, 232472, 236038, 232408, 232427, 232431, 232412) </t>
  </si>
  <si>
    <t>ДП -1173 от 12.01.2020</t>
  </si>
  <si>
    <t>Марк (237806) Моск</t>
  </si>
  <si>
    <t>ООО Бетас</t>
  </si>
  <si>
    <t xml:space="preserve">щебня (коды 232450, 232395, 232446, 232465, 232472, 236038, 232408, 232427, 232431, 232412) </t>
  </si>
  <si>
    <t>ПАО ТРАНСКОНТЕЙНЕР и контрагенты (7918 0012 3373 6142 7819 9999 8801)</t>
  </si>
  <si>
    <t>Все грузы в контейнерах и порожние контейнера (892103)</t>
  </si>
  <si>
    <t>ДП -1206 от 13.02.2020/отм от 20.03.2020 № ДП-1293</t>
  </si>
  <si>
    <t>ДП 1379 от 27.03.2020</t>
  </si>
  <si>
    <t>порожние собственные и арендованные полувагоны кроме приписки КРГ</t>
  </si>
  <si>
    <t>Все станции КРГ через МГСП Луговая</t>
  </si>
  <si>
    <t>всем отправителям</t>
  </si>
  <si>
    <t>Бурундай (703908)</t>
  </si>
  <si>
    <t>ТОО "СП Кока-Кола Алматы Боттлерс" код 4883</t>
  </si>
  <si>
    <t>все станции УЗБ, ТДЖ, ТРК, КРГ</t>
  </si>
  <si>
    <t>ДП 4332 от 23.12.2019/ОТМ КЗХ № 87 от 13.04.20 ДП-1511 от 13.04.20</t>
  </si>
  <si>
    <t>собственные и арендованные порожние вагоны</t>
  </si>
  <si>
    <t>ДП 1570 от 17.04.2020</t>
  </si>
  <si>
    <t>ДП 1523 от 15.04.2020</t>
  </si>
  <si>
    <t>Алматы-1 (700007)</t>
  </si>
  <si>
    <t>ТОО АЗМК код 8772</t>
  </si>
  <si>
    <t>все станции УЗБ, ТДЖ, РЖД</t>
  </si>
  <si>
    <t>собственные и арендованные порожние универсальные платформы</t>
  </si>
  <si>
    <t>ДП -1174 от 12.01.2020/изм от 23.03.2020 №ДП-1324/ОТМ от 20.04.20 № ДЛ-1599</t>
  </si>
  <si>
    <t xml:space="preserve">РАЗРЕШАЕТСЯ ПЕРЕВОЗКА  В АДРЕС ГРУЗОПОЛУЧАТЕЛЕЙ РФ НА СТАНЦИИ КЗХ: НЕВЕРОВСКАЯ (711707, РЕМОВСКАЯ (711603), ТРЕТЬЯКОВА (711904), МАСАЛЬСКАЯ (711800), ЛОКОТЬ (711001), ИЛЕЦК (666906); В АДРЕС ГРУЗОПОЛУЧАТЕЛЕЙ КИРГИЗИИ НА СТАНЦИИ: МАЙМАК (706107), ЖУАНТОБЕ (706018). </t>
  </si>
  <si>
    <t>все станции УЗБ</t>
  </si>
  <si>
    <t>Алматы-2 (700100)</t>
  </si>
  <si>
    <t>ALBAN TRANS код 2000</t>
  </si>
  <si>
    <t>ДП 1664 от 29.04.2020</t>
  </si>
  <si>
    <t>отдельные виды цемента: клинкеры цементные (2523100000), портландцемент, портландцемент прочий (2523290000) цемент глиноземистыф (2523300000), цементы гидравлические прочие (2523900000).</t>
  </si>
  <si>
    <t>все станции ТРК, УЗ,ТДЖ, АЗР, МЛД,УЗБ,ГРЗ,ЛАТ,ЭСТ,ЛИТ</t>
  </si>
  <si>
    <t>ДП 1405 от 31.03.2020/ИЗМ 23.04.2020 № ДП-1626/ИЗМ 13.05.2020 № ДП-1796</t>
  </si>
  <si>
    <t xml:space="preserve">бензин авиационное топливо дизельное топливо (код ТНВЭД 27101241-271012590,  271019210-2710192900, 2710124110-2710125900, 2710191100-2710194600 ) </t>
  </si>
  <si>
    <t>все станции РЖД, КРГ</t>
  </si>
  <si>
    <t>ДП 1658 от 28.04.2020/ОТМ ДП-1785 от 12.05.2020</t>
  </si>
  <si>
    <t>Калий-1, Калий-3, Калий-4 БЧ</t>
  </si>
  <si>
    <t xml:space="preserve"> ОАО "Беларуськалий"</t>
  </si>
  <si>
    <t xml:space="preserve"> порожние собственные и арендованные полувагоны, исключение вагоны принадлежности ОАО "Беларуькалий"</t>
  </si>
  <si>
    <t>19 мая 2020</t>
  </si>
  <si>
    <t>ДП-3654 от 31.10.2019/ОТМ ДП-1924 от 27.05.2020</t>
  </si>
  <si>
    <t>Достык (708403), Достык (эксп) (708507, Достык (эксп.перев.) (710403), Достык (эксп.перев.авто) (710102)</t>
  </si>
  <si>
    <t>всех порожних универсальных крытых вагонов</t>
  </si>
  <si>
    <t>ДП -1963 от 29.05.2020</t>
  </si>
  <si>
    <t>ввоз в РФ отдельных видов топлива</t>
  </si>
  <si>
    <t xml:space="preserve">видов топлива код ТН ВЭД ЕАЭС: бензин автомобильный (2710124110 2710124120 2710124130), бензин моторный (2710124190 2710124500 2710124900), керосин (2710192100), дизельное топливо (2710194210 2710194220 2710194230 2710194240 2710194250), судовое топливо (2710194260), газойли (2710194290 2710194600 2710194800 2710201100 2710201500 2710201900) </t>
  </si>
  <si>
    <t>информирование</t>
  </si>
  <si>
    <t xml:space="preserve">Мурманск 018409, Мурманск-перевалка 018305, Кола 017001, Моккет 017444, Мурманск-экспорт 018502, Кола-перевалка 016901, Кола-экспорт 017209, Пяйве 017302, Луостари 017904, Титовка 017459, Комсомольск-Мурманский 018606, Мурмаши 017105, Комсомольск-Мурманский-экспорт 018709, Печенга 018004, Заполярная 018108, Никель-Мурманский 018201, Ваенга 019007 ОКТ </t>
  </si>
  <si>
    <t>Все грузы, запрет не распространяется на медикаменты, продовольственные грузы, топливо моторное и авиационное</t>
  </si>
  <si>
    <t>всех порожних собственных и арендованных полувагонов</t>
  </si>
  <si>
    <t>ДП -2165 от 16.06.2020</t>
  </si>
  <si>
    <t>Селятино (181102)</t>
  </si>
  <si>
    <t>в адрес ООО ВериотСтрой</t>
  </si>
  <si>
    <t>УЗ, БЕЛ</t>
  </si>
  <si>
    <t>щебень (коды 232450 232395 232446 232465 232472 236038 232408 232427 232431 232412)</t>
  </si>
  <si>
    <t>ДП 2127 от 15.06.2020</t>
  </si>
  <si>
    <t>на станции Достык и Достык (эксп) КЗХ</t>
  </si>
  <si>
    <t>все грузы, в т.ч. транзитных ЗАПРЕТ НЕ РАСПРОСТРАНЯЕТСЯ на порожние, груженные контейнера и порожние платформы в т.ч. фитинговые, сдедующих под погрузку на станцию Достык</t>
  </si>
  <si>
    <t>ДП 4394 от 30.12.2019/ИЗМ ДЗ-02 от 07.01.2020/ДЗ-04 от 08.01.2020//ИЗМ ДП 28 от 10.01.20/ИЗМ ДЗ-50 от 11.01.20/ИЗМ ДП 84 от 14.01.2020/ИЗМ ДП 118 от 15.01.2020 / ИЗМ ДП 135 от 16.01.2020 / ИЗМ от 16.01.2020 ДП 140 /ИЗМ от 17.01.2020 ДП 158 / ИЗМ ДП 181 от 20.01.20 / ИЗМ ДП 196 от 20.01.20 / ИЗМ ДП 215 /ИЗМ ДП 259 и ДП 261 от 24.01.20 / ИЗМ от 27.01.20 ДП - 274 / ИЗМ ДП 339 от 30. 01.20 / ИЗМ ДП 377 от 31.01.2020 / ИЗМ ДП-410 от 5.02.2020 / ИЗМ ДП-793 от 10.02.2020 / ИЗМ ДП 813 от 11.02.20/ ОТМ ДП-1273 от 18.03.2020</t>
  </si>
  <si>
    <t>ДП -2020 от 03.06.2020/ОТМ ДП-2225 от 19.06.2020</t>
  </si>
  <si>
    <r>
      <rPr>
        <b/>
        <sz val="14"/>
        <rFont val="Times New Roman"/>
        <family val="1"/>
        <charset val="204"/>
      </rPr>
      <t>разрешается прием порожних вагонов – крытых, платформ собственности и аренды следующих компаний:</t>
    </r>
    <r>
      <rPr>
        <sz val="14"/>
        <rFont val="Times New Roman"/>
        <family val="1"/>
        <charset val="204"/>
      </rPr>
      <t xml:space="preserve">
1. ООО «Globe Trans» в адрес ТОО «Альянс Трейд Логистик»   являющийся арендатором, назначением на все станции КЗХ
2. ООО «Ведас Транс» в адрес ТОО «Ештай ЛТД» назначением на станцию разъезд I (678570) КЗХ
3. ООО «Ведас Транс» в адрес ТОО «КазСтройКирпич» назначением на станцию Жеты-Су (700308) КЗХ
4. ООО «ТТК Транс», ЗАО «Локотранс» в адрес ТОО «RefStarLogistic» назначением на станции КЗХ Алматы I (700007), Алматы II (700100) 
5. АО «ПГК» в адрес ТОО «LCI MK» назначением на станцию 
Алматы I (700007) КЗХ
6. АО «ПГК» в адрес ООО «Руссоль» назначением на станцию 
Илецк I (666906) КЗХ
7 ООО «ИНПРОМ» в адрес ИП Тулендиев Б.А. назначением на станцию Бурундай (703908) КЗХ
8. ЗАО «Autorail», «Zeldorvag Eesti OU», ЗАО «REM Wagons» в адрес ТОО «AIIG Kazakhstan»назначением на станцию Жетысай (704008) КЗХ
9. ООО «Вагонная транспортная компания» в адрес ТОО «Тан ЛТД» назначением на станцию Белкол (671800) КЗХ
10. ООО «Уральская транспортная компания», ЗАО «Медицинский банк», ООО «ПТА», ЗАО «ЕвроСиб», ООО «ТФМ-Транс» в адрес 
АО «Темиртауский электрометаллургический комбинат» назначением на станцию Темиртау (674300) КЗХ
</t>
    </r>
  </si>
  <si>
    <t>ДП -2519 от 15.07.2020</t>
  </si>
  <si>
    <t>Карабула (895807) КРАС</t>
  </si>
  <si>
    <t>в адрес ООО "Кройл" код 1275 и ПАО "Трансконтейнер" код 7918</t>
  </si>
  <si>
    <t>метизы</t>
  </si>
  <si>
    <t>в адрес ООО "Левана" код 0390 и АО "КЛМ Ко" код 7066</t>
  </si>
  <si>
    <t>Чунояр (895402) КРАС</t>
  </si>
  <si>
    <t>ДП 2505 от 15.07.2020</t>
  </si>
  <si>
    <t>на станцию Аксенгер (703804) КЗХ</t>
  </si>
  <si>
    <t>КРГ,ТДЖ,УЗБ,РЖД</t>
  </si>
  <si>
    <t xml:space="preserve">Порожние собственные и арендованные крытые вагоны </t>
  </si>
  <si>
    <t>ДП -2572 от 20.07.2020</t>
  </si>
  <si>
    <t>ДП -2165 от 15.07.2020</t>
  </si>
  <si>
    <t>Домодедово (192906) МОСК</t>
  </si>
  <si>
    <t>в адрес ООО "Инерт Сервис" код 3390</t>
  </si>
  <si>
    <t>УЗ, БЧ</t>
  </si>
  <si>
    <t>все отправки, все грузы</t>
  </si>
  <si>
    <t>ДП 2613 от 23.07.2020</t>
  </si>
  <si>
    <t xml:space="preserve">на все станции КЗХ, Запрещается перевозка указанных грузов со станций: Мамлютка, Булаево 1, Петропавловск ЮУР, находящихся на территории РК и следующих в адреса грузополучателей РК. Запрет не распространяется на станции КЗХ: 1. Неверовская (711707), Ремовская (711603), Третьяково (711904), Масальская (711800), Локоть (711001), Илецк 1 (666906), находящихся на территории РФ и следующих в адреса грузополучателей РФ;2. Маймак (706003), Жуантобе (706018), находящихся на территории КРГ и следующих в адреса грузополучателей КРГ. 
</t>
  </si>
  <si>
    <t xml:space="preserve">на перевозку бензина, авиационного и дизельного топлива   (код ТН ВЭД 2710 12 411 0 - 2710 12 590 0, 2710 19 110 0 - 2710 19 460 0) </t>
  </si>
  <si>
    <t>ДП 2642 от 27.07.2020</t>
  </si>
  <si>
    <t xml:space="preserve">Алматы-1 (700007), Бурундай (703908) , Текели (701902)  </t>
  </si>
  <si>
    <t>ТОО «АЗМК» (код 8772), ТОО «СП Кока-Кола Алматы Боттлерс» (код 4883), ТОО «Mountain Mineral» (код 7397).</t>
  </si>
  <si>
    <t>КРГ, ТДЖ, УЗБ, РЖД</t>
  </si>
  <si>
    <t>порожние: универсальные платформы, собственные и арендованные крытые вагоны, собственные универсальные крытые вагоны</t>
  </si>
  <si>
    <t>ДП -2691 от 30.07.2020</t>
  </si>
  <si>
    <t>в адрес  АО "КЛМ Ко" код 7066</t>
  </si>
  <si>
    <t xml:space="preserve">в адрес ООО "Кройл" код 1275 </t>
  </si>
  <si>
    <t>РАЗРЕШАЕТСЯ: ООО Мечел-Транс, АО Нефтетранссервис в адрес грузополучателя Аксуский ЗФ Филиал АО Казхром назначением станция Аксу 1 (695701);АО Суэк, ООО Тезко в адрес грузополучателя ТОО Богатырь Комир назначением станция Екибастуз-2 (694709);ООО Тезко в адрес грузополучателя АО ЕЭК назначением станция Екибастуз-3 (694906);ООО Мечел-Транс, АО Новая перевозочная компания, АО НПК в адрес грузополучателя Актюбинский завод ферросплавов-филиал АО ТНК Казхром назначением станция Жинишке (667805);АО ФГК, ООО ТФМ-Оператор, ПАО Совфрахт в адрес грузополучателя ТОО Торговый дом Майкубен Комир назначением станция Ушкулын (695203);Transterminal-S в адрес грузополучателя ТОО Казфосфат назначением станция Шайкорык (706906);ООО Кузбасстрансцемент в адрес грузополучателя ТОО Латон-Маркет назначением станция Шомиш (670206);АО Нефтетранссервис, АО Новая перевозочная компания, АО НПК, АО ФГК, ЗАО Евросиб СПБ-Транспортные системы, ООО Союзтранс в адрес грузополучателя АО Шубарколь Комир; АО КФС-Транс, АО ТГК, ООО Ай эм ти экспресс, ООО Портэкспресс, ООО Тандем-Трансгрупп, ООО Урал Логистика в адрес грузополучателя АО Шубарколь Премиум назначением станция Шубарколь (689109).  РАЗРЕШАЕТСЯ с 19.06.2020: ООО «АБ Энерго», АО «Сбербанк Лизнг» в адрес грузополучателя ТОО «ВостокПромУголь» назначением на станцию Дегелен (709707);ООО «АБ Энерго», АО «Сбербанк Лизинг», ООО «Траспортные технологии»  в адрес грузополучателя ТОО «Kazakhmys Coal» назначением на станцию Нура (673204);ПАО «Первая Грузовая Компания» в адрес грузополучателя ТОО «ТД Майкудукская ОФ» назначением на станцию Жана-Караганды (637702) и в адрес грузополучателя ПФ ТОО «KSP Steel» назначением на станцию Павлодар (696102);ПАО «Первая Грузовая Компания», АО «ФГК», АО «НефтеТрансСервис», АО «НПК», ПАО «Трансфин-М», ООО «ТФМ Оператор», АО «ВЭБ Лизинг», ООО «Эй Би Рейл», ООО «Транспортные технологии», ООО «ГК Вагон Сервис», ЗАО «Евросиб СПБ-Транспортные системы» в адрес грузополучателя АО «Арселор Миттал Темиртау» назначением на станции Жанааул (674103) и Караганда-Угольная (674000);ООО «Модум Транс», ООО «Атлант», ООО «ГК Вагонсервис», АО «ТГК» в адрес грузополучателя АО «Шубарколь Комир» назначением на станции Шубарколь (689109) и Кызылжар (676700);АО «НефтеТрансСервис», ООО «ТФМ Оператор», ООО «ГК Новотранс», АО «Трубная Грузовая Компания», ООО «Грузовая Компания» в адрес грузополучателя ООО «Руссоль» назначением на станцию Илецк 1 (666906);ООО «Анкор», ООО «РГ Лизинг», ООО «Транспортная компания «Вагонпарк», ГТЛК ПАО, ООО «Пурпетрубопроводстрой», ООО ТК «Мотекс», ООО «ОТП Лизинг», ООО «КРЕА I ЮЭЙ», ООО «БГС Рейл», ООО «Транс Центр», ООО «ТЦЛ», ООО «Укрвагон» в адрес грузополучателя ТОО «Казфосфат» назначением на станции Асса (706709) и Шайкорык (706906).АО «ФГК», АО «ПГК», ООО «ПТА», СУЭК, АО «НПК»,  ЗАО «Railana», ПАО «Трансфин-М», RailLeasing, LuminorLiising AS,  АО «Средневолжское предприятие жд транспорта», Transit Group OU,   ООО «RV Trans», ООО  «Tes-Trans», ООО «Kumelite Intenational   Spedition», ООО «Юнитранс Рэйл», ООО «Ромтранс» в адрес грузополучателя  ТОО «Казфосфат» назначением на станции Асса (706709) и Шайкорык (706906). АО «Федеральная Грузовая Компания», АО «НПК», ПАО «ПГК», ООО «РэйлПро», ООО «ВСТК», ООО «Дельта Холдинг», ООО «ИВК», АО «ИКК», АО «ТГК», ООО «Кватро ПЛ Логистика» в адрес грузополучателя ТОО «Бакырчикское горнодобывающее предприятие» назначением на станцию Шалабай (712004);ООО «СГК-Северная Грузовая Компания», ООО «Алоран»,  ООО «Трансойл», ООО «ТрансИнвестКом», ООО «ОблДорСнаб», ООО «ТранзитЛогистик РУС», АО «ПГК» в адрес грузополучателя  АО «Аралтуз» назначением на станцию Арал Тенизи (670309);СП ООО «Ташкентский Трубный Завод имени В.Л.Гальперина»,  ООО «DELTA-QURMAH», СП ООО «Po'lat Quvurservis» в адрес грузополучателя ТОО «КазФерроСталь» назначением на станцию Алматы-1 (700007). АО «НЕФТЕТРАНССЕРВИС», АО «ВЭБ-ЛИЗИНГ»,  ООО «ТРАНСИНВЕСТКОМ», ООО «ИНТЕРКАРГОКОМПАНИ»,  ООО «СИБИРСКАЯ ЛИЗИНГОВАЯ КОМПАНИЯ», ООО «ИНВЕСТИЦИОННАЯ ВАГОННАЯ КОМПАНИЯ»,  ООО «КВАТРО ПЛ ЛОГИСТИКА», АО «НПК», АЙ ЭМ ТИ ЭКСПРЕСС, ЗАО «ТГК», УГМК-ТРАНС, ЗАО ТЛС, ООО «ТФМ-ОПЕРАТОР», АО «ТГК»,  ООО «ТЕЗКО», ООО «ТРАНСПОРТНЫЕ ТЕХНОЛОГИИ», АО «ДВТГ»,  АО «ФГК», АО «ТЛС», ООО «ЮНИ ВЭЙ», ООО «ЖЕЛЕЗНОДОРОЖНЫЕ АКТИВЫ», ООО ТРАНС-М, ООО ТРАНСИНВЕСТКОМ ПРЕДПРИЯТИЕ ЖД ТРАНСПОРТА в адрес грузополучателя ТОО «ВОСТОКПРОМУГОЛЬ» назначением на станцию Дегелен (709707);АО «ТГК» в адрес грузополучателя ТОО «INDER TUZ COMPANY» назначением на станцию Макат (661103);АО «НОВАЯПЕРЕВОЗОЧНАЯКОМПАНИЯ», ООО «ТРАНСИНВЕСТКОМ»,   ООО «ЖЕЛЕЗНОДОРОЖНЫЕ АКТИВЫ», АО «ФГК», ООО «ТРАНС-М», арендатор АО «ТГК» вагоны собственности ВТБ лизинг, ПАО ГТЛК, ООО НТЛ,    ООО «БАЛТОНЭКСИМ  ЛИЗИНГ СЕВЕРО-ЗАПАД», ООО СВК, АО ТГК, ООО «ГК ВАГОНСЕРВИС», АО «ТРАНСЛИЗИНГ-СЕРВИС», ПАО ТРАНСФИН-М в адрес грузополучателя ТОО «ВОСХОД ТРЕЙДИНГ» назначением на станцию Сарысай (668009);ООО «ТРАНССЕРВИС», ООО «ИНЕРТНИК», ЦФТО РЖД в адрес грузополучателя ООО «МАСАЛЬСКАЯ ДСФ» назначением на станцию Масальская (711800);ООО «ТРАНССЕРВИС», ООО «ИНЕРТНИК», ЦФТО РЖД в адрес грузополучателя ООО «АЛТАЙСКИЙ ИЗВЕСТКОВЫЙ ЗАВОД» назначением на станцию Неверовская (711707);ООО «ГТИ МЕНЕДЖМЕНТ», ООО «НОРДЕА ЛИЗИНГ»,   ООО «РБ ЛИЗИНГ», ООО «ТРАНСЛИЗИНГ», АО «ТГК», ООО «МОДУМ-ТРАНС», ООО «АТЛАНТ» в адрес грузополучателя ТОО «КАЗФОСФАТ» назначением на станции Асса (706709) и Шайкорык (706906);ООО «ЗАПТРАНСЛОГИСТИК» в адрес грузополучателя ТОО «ТЕМИР ТРАНС ГРУПП» назначением на станцию Мугалжар (669507);ХО «ПАЙХАС МЕЙКЕЗИ» в адрес грузополучателя ТОО «КENDERI LOGISTICS» назначением на станцию Казахстан (666408);ООО «ИВК», АО «ВЭБ ЛИЗИНГ», АО «ИКК», ООО «ДЕЛОВОЙ ВИЗИТ», ООО «БРАНСВИК РЕЙЛ», ООО «СИБИРСКАЯ ЛИЗИНГОВАЯ КОМПАНИЯ» в адрес грузополучателя АО «ШУБАРКОЛЬ КОМИР» назначением на станции Шубарколь (689109) и Кызылжар (676700). АО «НЕФТЕТРАНССЕРВИС» в адрес грузополучателя ООО «ВТОРМЕТ» назначением на станцию Неверовская (711707);ООО «ГК ВАГОНСЕРВИС» в адрес грузополучателя ТОО «РЕГИОН-ВТОРМЕТ» назначением на станцию Оскемен-1 (713007);ООО «МОДУМ-ТРАНС», ООО «КФС-ТРАНС», ООО «АРТ-ТЕХ ЛОГИСТИКС», ООО «СПЕЦЭНЕРГОТРАНС», АО «СУЭК», АО «ТГК»,   АО «ДВТГ», ЗАО «ТЛС», ООО «ЖЕЛЕЗНОДОРОЖНЫЕ АКТИВЫ»,       ЗАО «ЕВРОСИБ СПБ-ТРАНСПОРТНЫЕ СИСТЕМЫ» в адрес грузополучателя АО «АРАЛТУЗ» назначением на станцию Арал Тенизи (670309);ПАО «ПГК» в адрес грузополучателя ТОО «VERTEX CO» назначением на станцию Актай (690604);АО «ФГК», ООО «ФГК», ООО «ТФМ-ОПЕРАТОР» в адрес грузополучателя АО «ШУБАРКОЛЬ ПРЕМИУМ» назначением на станцию Шубарколь (689109);ООО «МОДУМ-ТРАНС», АО «НЕФТЕТРАНССЕРВИС»,  АО «РУСЖДТРАНС», АО «ГК ВАГОНСЕРВИС», ООО «МЕЧЕЛ-ТРАНС», АО «КФС-ТРАНС», «ООО «РЕЙЛ ПРО», ООО «ТРАНСПОРТНЫЕ ТЕХНОЛОГИИ», ООО «ПРОФТРАНС» в адрес грузополучателя филиал    АО «ТНК «КАЗХРОМ – АКТЮБИНСКИЙ ЗАВОД ФЕРРОСПЛАВОВ» назначением на станцию Жинишке (667805);АО «НПК», ООО «МОДУМ-ТРАНС», АО «РУСЖДТРАНС», АО  «НЕФТЕТРАНССЕРВИС», АО «ГК ВАГОНСЕРВИС», ООО «МЕЧЕЛ-ТРАНС», АО «КФС-ТРАНС», ООО «РЕЙЛ ПРО», ООО «ТРАНСПОРТНЫЕ ТЕХНОЛОГИИ», ООО «ПРОФТРАНС» в адрес грузополучателя АО «ТНК «КАЗХРОМ» - АКСУСКИЙ ЗАВОД ФЕРРОСПЛАВОВ назначением на станцию Аксу-1 (695701);ООО «ПРОМЫШЛЕННЫЙ ОПЕРАТОР «КТЗ» в адрес грузополучателя ТОО «СК-ГРАНТ» назначением на станцию Золоторунная (688203). ООО «ГК ВАГОНСЕРВИС», АО «ТРАНСЛИЗИНГ-СЕРВИС»,  ОО «АБ ЭНЕРГО», АО «ЮТП», ООО «ВАГОН ПРОФИТ», ЗАО «ГСП-ТРЕЙД», АО «НОГИНСКОЕ ППЖТ», АО «КУПАВИНСКОЕ ППЖТ», ЗАО  «ЕВРОСИБ СПБ-ТРАНСПОРТНЫЕ СИСТЕМЫ», АО «ИКК»,  ООО «ЛОГИСТИКА 1520», ООО «КРАСОПЕРГРУЗ», ООО «СКА», АО «ТЛС», ООО «ТРАНЗИТ ГРУПП», ООО «ТРАНССЕРВИС-АНГАРА», ООО «ЭКСПРЕСС» в адрес грузополучателя АО «ТНК «КАЗХРОМ» назначением на станцию Шубарколь (689109);ООО «ТРАНСОЙЛ», ООО «МТПО», АО «ТРУБНАЯ ГРУЗОВАЯ КОМПАНИЯ», ООО «ГК ВАГОНСЕРВИС» в адрес грузополучателя ТОО «ТД ПРОММАШКОМПЛЕКТ» назначением на станцию Екибастуз-2 (694709); ООО «ТРАНСКОМ-СЕРВИС», ООО ТК «ТРАНСКОМ-СЕРВИС», ООО «СУПЕРТЯГА», ООО «ЭКСПРЕСС», ООО «АЛЭНСИ»,   АО «ТРАНСЛИЗИНГ-СЕРВИС», АО «ИНТЕРКАРГО КОМПАНИ», АО ВЭБ ЛИЗИНГ, арендатор ООО «ВОСТОЧНО-СИБИРСКАЯ ТРАНСПОРТНАЯ КОМПАНИЯ», АО «ВТБ-ЛИЗИНГ», арендатор ООО «СЕВЕРНАЯ ГРУЗОВАЯ КОМПАНИЯ», АО «КФС-ТРАНС», ПАО «ГОСУДАРСТВЕННАЯ ТРАНСПОРТНАЯ ЛИЗИНГОВАЯ КОМПАНИЯ», АО «СУЭК», АО «ТГК», ООО «МОДУМ-ТРАНС», ООО «КВАТРО ПЛ ЛОГИСТИКА», ООО ГАЗТЕХЛИЗИНГ – в лизинге АО «СПЕЦЭНЕРГОТРАНС», ООО «ОБЛДОРСНАБ», ООО «ТРАНЗИТ ЛОГИСТИК РУС», ООО «АРТ-ТЕХ ЛОГИСТИК» в адрес грузополучателя ТОО «INDER TUZ COMPANY» назначением на станцию Макат (661103);ООО «GLOBE TRANS» в адрес грузополучателя ТОО «АЛЬЯНС ТРЕЙД ЛОГИСТИКА» назначением на станцию Дегелен (709707).АО «ЧЦЗ» в адрес грузополучателя ТОО «NOVA ЦИНК» назначением на станцию Акадыр  (677205);АО «ПГК», АО «ФГК», ООО «УГМК ТРАНС», ООО «УГОЛЬ ТРАНС», АО «НПК», ООО «ТФМ ОПЕРАТОР» в адрес грузополучателя ТОО «KSP STEEL» назначением на станцию Павлодар (696102);ООО «ГРУЗОПОТОК», ООО ТК «ГЛОБУС», ООО «СКРАП ФАР ИСТ», ООО «СИРИУС» в адрес грузополучателя ТОО «БАКЫРЧИКСКОЕ ГОРНОДОБЫВАЮЩЕЕ ПРЕДПРИЯТИЕ» назначением на станцию Шалабай (712004);TRANS OPTIMA GROUP в адрес грузополучателя  ТОО «АКТЮБИНСКАЯ МЕДНАЯ КОМПАНИЯ» назначением на станцию Кемпирсай (669209);АО «НЕФТЕТРАНССЕРВИС», АО «ФГК», АО «НПК»,  ЗАО «ЕВРОСИБ СПБ-ТРАНСПОРТНЫЕ СИСТЕМЫ», ООО «СОЮЗ ТРАНС» в адрес грузополучателя ТОО «ШУБАРКОЛЬ КОМИР» назначением на станцию Кызылжар (676700);ООО «ОВРУЧ СТОУН», ООО «ДАНАСАН», ООО «БГС РЕЙЛ», ООО «ОБЛДОРСНАБ», УП УЗБ ЭКС ЖД, ООО КЕРАМРЕСУРС «TRANSPORTATION SERVICE LLP» в адрес грузополучателя ТОО «КАЗФОСФАТ» назначением на станцию Шайкорык (706906);ОАО «БЕЛГАЗПРОМБАНК», ООО «ТЕЗКО», ООО «ГРУЗОВАЯ СЛУЖБА-ЗАПАД», ООО «СЫРЬЕВЫЕ РЕСУРСЫ БЕЛ», ООО «ГРУЗОВАЯ СЛУЖБА» в адрес грузополучателя ТОО «БОГАТЫРЬ КОМІР» назначением на станцию Екибастуз-2 (694709);ОАО «БЕЛГАЗПРОМБАНК», ООО «ТЕЗКО», ООО «ГРУЗОВАЯ СЛУЖБА-ЗАПАД», ООО «СЫРЬЕВЫЕ РЕСУРСЫ БЕЛ», ООО «ГРУЗОВАЯ СЛУЖБА» в адрес грузополучателя АО «ЕЭК» назначением на станцию Екибастуз-3 (694906);ОАО «БЕЛГАЗПРОМБАНК», ООО «ТЕЗКО», ООО «ГРУЗОВАЯ СЛУЖБА-ЗАПАД», ООО «СЫРЬЕВЫЕ РЕСУРСЫ БЕЛ», ООО «ГРУЗОВАЯ СЛУЖБА» в адрес грузополучателя ТОО «ВОСТОКПРОМУГОЛЬ»  назначением на станцию Дегелен (709707);АО «ТРУБНАЯ ГРУЗОВАЯ КОМПАНИЯ», ООО «МОДУМ-ТРАНС», ЗАО «ИКК», ООО «ЭЙ-СИ-РЕЙЛ»,  АО «ИНТЕРКАРГОКОМПАНИ», ООО «СИБИРСКАЯ ЛИЗИНГОВАЯ КОМПАНИЯ», ООО «ИНВЕСТИЦИОННАЯ ВАГОННАЯ КОМПАНИЯ», ООО «ГРУЗОВАЯ КОМПАНИЯ», ООО «ЭКСПРЕСС», ООО «КРАСОПЕРГРУЗ», ООО «СКА», АО «НОГИНСКОЕ ППЖТ», ООО «ЛОГАГРОТРАНС», АО «СУЭК», АО «КФС ТРАНС», НТ ЛОГИСТИКА, ООО «ЮНИТРАНС РЭЙЛ», ООО «KPEA I ЮЭЙ», ООО «ЕВРОТРАНСГРУПП», ООО «ГК «НОВОТРАНС» в адрес грузополучателя АО «АРСЕЛОРМИТТАЛ ТЕМИРТАУ»  назначением на станции Жанааул (674103) и Караганда-Угольная (674000).ОАО «БЕЛГАЗПРОМБАНК», ООО «СЫРЬЕВЫЕ РЕСУРСЫ БЕЛ», ООО «ГРУЗОВАЯ СЛУЖБА», ООО «ГРУЗОВАЯ СЛУЖБА-ЗАПАД»,    ООО «ТЕЗКО» в адрес грузополучателя ТОО «ТКСМ-13»  назначением на станцию Асса (706709);ОАО «БЕЛГАЗПРОМБАНК», ООО «СЫРЬЕВЫЕ РЕСУРСЫ БЕЛ», ООО «ГРУЗОВАЯ СЛУЖБА», ООО «ГРУЗОВАЯ СЛУЖБА-ЗАПАД» в  адрес грузополучателя ТОО ТД «КАЗСЫРЬЕ» назначением на станцию Жинишке (667805).ООО «ЭЙ-СИ-РЕЙЛ», ООО «МОДУМ-ТРАНС», ООО «ГК ВАГОНСЕРВИС», АО «ИКК», АО «ТРАНСЛИЗИНГ-СЕРВИС», ООО «АБ ЭНЕРГО», АО «ЮТП», ООО «ВАГОН ПРОФИТ», ЗАО «ГСП-ТРЕЙД», АО «НОГИНСКОЕ ППЖТ», АО «КУПАВИНСКОЕ ППЖТ», ЗАО «ЕВРОСИБ СПБ-ТС»,  ООО «ЛОГИСТИКА 1520», ООО «ЭКСПРЕСС», ООО «СКА», АО «ТЛС», ООО «КРАСОПЕРГРУЗ», ООО «ТРАНЗИТ ГРУПП», ООО «ТРАНССЕРВИС АНГАРА», ООО «УГМК-ТРАНС», АО «СПЕЦЭНЕРГОТРАНС», ООО «НПК», АО «НЕФТЕТРАНССЕРВИС», АО «СУЭК», ООО «КВАТРО ПЛ ЛОГИСТИКА», ООО «ЮНИ ВЭЙ», ООО «РТ», ООО «ТФМ-ОПЕРАТОР», ООО «ГРУЗОВАЯ СЛУЖБА-ЗАПАД», ОАО «БЕЛГАЗПРОМБАНК»,  ООО «ТЕЗКО», АО «УГОЛЬ ТРАНС», ООО «ТРАНСРЕСУРС», ООО «ТРАНСЛОМ», ООО «СЫРЬЕВЫЕ РЕСУРСЫ», ООО «АРТ-ТЕХ», ООО «ДАЛЬНЕВОСТОЧНАЯ ЛЕСТРАНССЕРВИСНАЯ КОМПАНИЯ»,   АО «ВЭБ-ЛИЗИНГ», ООО «ГРУЗОВАЯ КОМПАНИЯ», АО «КФС-ТРАНС», ООО «ТФС ТРАНС ГРУПП», ООО «ИНТЕР КАРГО КОМПАНИ»,ООО «СИБИРСКАЯ ЛИЗИНГОВАЯ КОМПАНИЯ»,  ООО «ИНВЕСТИЦИОННАЯ ВАГОННАЯ КОМПАНИЯ» в адрес грузополучателя ТОО «ПАВЛОДАРСКАЯ СОЛЯНАЯ КОМПАНИЯ»  назначением на станцию Калкаман (695400); ООО «ИНЕРТНИК» в  адрес грузополучателя ТОО «МАСАЛЬСКАЯ ДСФ» назначением на станцию Неверовская (711707); ООО «ТРАНСПОРТНЫЕ ТЕХНОЛОГИИ», ООО «МАЙКУБЕН-ВЕСТ», ЗАО «ЕВРОСИБ СПБ-ТРАНСПОРТНЫЕ СИСТЕМЫ», ООО «ТАНДЕМ ТРАНСГРУПП», АО «ВЭБ ЛИЗИНГ», АО «ФГК», ОО «ТФМ-ОПЕРАТОР», ООО «АТЛАНТ», ПАО «ТРАНСФИН-М»,  ООО «ТРАНССЕРВИС АНГАРА», ООО «АРКАДА» (арендатор   ООО «УГОЛЬ ТРЕЙД ЛОГИСТИК») в  адрес грузополучателя  АО «ШУБАРКОЛЬ ПРЕМИУМ» назначением на станцию Шубарколь   (689109);ООО «ЮНИСОН ГРУП», TRANSIT GROUP OU, ООО «БРАНСВИК РЕЙЛ», ООО «ПРОФТРАНС», ООО «ТРАНСГРУЗ», ООО «РЕЙЛ ИНВЕСТМЕНТС», ООО «БГС РЕЙЛ»,  ООО «ПРОМЭКСПО-ТРЕЙДИНГ», ООО «ОТП ЛИЗИНГ», ООО «ДАНАСАН», ООО «ОВУЧ СТОУН»,    ООО «TRANSTERMINAL-S» в адрес грузополучателя  АО «АРСЕЛОРМИТТАЛ ТЕМИРТАУ»  назначением на станции Жанааул (674103) и Караганда-Угольная (674000);АО «ФГК», ООО «МОДУМ-ТРАНС», ООО «ТРАНСПОРТНЫЕ ТЕХНОЛОГИИ» в  адрес грузополучателя АО «ССГПО» назначением на станцию Железорудная (683901). АО «НЕФТЕТРАНССЕРВИС», АО «ВЭБ-ЛИЗИНГ»,  ООО «ТРАНСИНВЕСТКОМ», ООО «ИНТЕРКАРГОКОМПАНИ», ООО «СИБИРСКАЯ ЛИЗИНГОВАЯ КОМПАНИЯ»,                          ООО «ИНВЕСТИЦИОННАЯ ВАГОННАЯ КОМПАНИЯ», ООО «КВАТРО ПЛ ЛОГИСТИКА», АО «НПК», АЙ ЭМ ТИ ЭКСПРЕСС, ЗАО «ТГК», УГМК-ТРАНС, ЗАО ТЛС, ООО «ТФМ-ОПЕРАТОР», АО «ТГК», ООО «РТ», ООО «ТЕЗКО», ООО «ТРАНСПОРТНЫЕ ТЕХНОЛОГИИ»,  АО «ДВТГ», АО «ФГК», АО «ТЛС», ООО «ЮНИ ВЭЙ», ООО «ЖЕЛЕЗНОДОРОЖНЫЕ АКТИВЫ», ООО ТРАНС-М, ООО «ТРАНСИНВЕСТКОМ» ПРЕДПРИЯТИЕ ЖД ТРАНСПОРТА,  ООО «KРЕА I ЮЭЙ», ООО «ТРАНССЕРВИС АНГАРА», ООО «ГРУЗОВАЯ СЛУЖБА-ЗАПАД», ОАО «БЕЛГАЗПРОМБАНК», АО «УГОЛЬ ТРАНС», ООО «ТРАНСРЕСУРС», ООО «ТРАНСЛОМ», ООО «СЫРЬЕВЫЕ РЕСУРСЫ», ООО «ГРУЗОВАЯ КОМПАНИЯ», ООО «АТЛАНТ», ООО СКА, ООО «ТВГ» в адрес грузополучателя ТОО «ВОСТОКУГОЛЬПРОМ»  назначением на станцию Дегелен (709707);АО «НПК», АЙ ЭМ ТИ ЭКСПРЕСС, ЗАО «ТГК», УГМК-ТРАНС, ЗАО «ТЛС», ООО «ТФМ-ОПЕРАТОР», ООО «ТЕЗКО», ООО «АБ ЭНЕРГО», АО «СБЕРБАНК ЛИЗИНГ», ООО «ТРАНСПОРТНЫЕ ТЕХНОЛОГИИ», АО «ДВТГ», АО «ФГК», АО «ТЛС», ООО «ЮНИ ВЭЙ», ООО «ЖЕЛЕЗНОДОРОЖНЫЕ АКТИВЫ», ООО «ТРАНС-М»,                        ООО «ТРАНСИНВЕСТКОМ» ПРЕДПРИЯТИЕ ЖД ТРАНСПОРТА, ООО «АТЛАНТ», ПАО «ТРАНСФИН-М» в  адрес грузополучателя ТОО «АB ENERGO» назначением на станции Шубарколь  (689109) и Кызылжар (676700);ООО «АТЛАНТ», ООО «ГРУЗОВАЯ КОМПАНИЯ»,  ООО «ТРАНСОЙЛ», АО «ТГК», ООО «ГК ВАГОНСЕРВИС»  в адрес грузополучателя ТОО «БАКЫРЧИКСКОЕ ГОРНОДОБЫВАЮЩЕЕ ПРЕДПРИЯТИЕ» назначением на станцию Шалабай (712004);АО «ВЭБ ЛИЗИНГ» (арендатор ООО ВОСТОЧНО-СИБИРСКАЯ ТРАНСПОРТНАЯ КОМПАНИЯ), ООО ГАЗТЕХЛИЗИНГ в лизинге АО «СПЕЦЭНЕРГОТРАНС», ООО «МОДУМ-ТРАНС», АО «СУЭК», АО «КФС-ТРАНС» в адрес грузополучателя ТОО «ПАВЛОДАРСОЛЬ» назначением на станцию Таскудык (695504);ООО «ТРАНСПОРТНЫЕ ТЕХНОЛОГИИ», «TRANSIT GROUP OU», ООО «TES-TRANS», ООО «RV TRANS», ООО «KUMELITE INTERNATIONAL SPEDITION», ООО «ЮНИТРАНС РЭЙЛ», АО «ВЭБ-ЛИЗИНГ», ООО «ТРАНСРЕСУРС», ПАО «ТРАНСФИН-М», АО «ТФМ-ТРАНС», IT SPHERE OU, ООО «АЙ ЭМ ТИ ЭКСПРЕСС», ООО «ТФМ-ОПЕРАТОР», ООО «РЕМОНТВАГОНКОМПЛЕКТ», ООО «ЦЕНТР НОВЫХ ТЕХНОЛОГИЙ» в  адрес грузополучателя АО «ШУБАРКОЛЬ КОМИР» назначением на станции Шубарколь (689109) и Кызылжар (676700);АО «АЛТАЙВАГОН» в адрес грузополучателя ТОО «KAZ MINERALS AKTOGAY» назначением на станцию Актогай (708009) и в адрес грузополучателя ТОО «KAZ MINERALS BOZHAKOL» назначением на станцию Бозшаколь (694408);ООО «ДЕЛЬТАХОЛДИНГ», ООО «ТРАНСПОРТНАЯ КОМПАНИЯ ВАГОНПАРК», ООО «СОЮЗЛИЗИНГТРАНС» в адрес грузополучателя  АО «ШУБАРКОЛЬ ПРЕМИУМ» назначением  на станцию Шубарколь (689109).АО «НПК», АЙ ЭМ ТИ ЭКСПРЕСС, ЗАО «ТГК», УГМК-ТРАНС,  ЗАО ТЛС, ООО «ТФМ-ОПЕРАТОР», ООО «ТЕЗКО», ООО «АБ ЭНЕРГО», АО «СБЕРБАНКЛИЗИНГ», ООО «ТРАНСПОРТНЫЕ ТЕХНОЛОГИИ»,   АО «ДВТГ», АО «ФГК», АО «ТЛС», ООО «ЮНИ ВЭЙ», ООО «ЖЕЛЕЗНОДОРОЖНЫЕ АКТИВЫ», ООО ТРАНС-М, ООО «ТРАНСИНВЕСТКОМ» ПРЕДПРИЯТИЕ ЖД ТРАНСПОРТА, ООО «АТЛАНТ», ПАО «ТРАНСФИН-М», ООО «КФС-ТРАНС», АО «СУЭК» в адрес грузополучателя ТОО «ТЕНГРИ ТРАНС»  назначением на станцию Жомарт (676503);ООО «АБ ЭНЕРГО», АО «СБЕРБАНК ЛИЗИНГ» в адрес грузополучателя ТОО «ВОСТОКУГОЛЬПРОМ» назначением на станцию Дегелен (709707);ООО «ТРАНСПОРТНЫЕ ТЕХНОЛОГИИ» в  адрес грузополучателя ТОО «БАТЫС ТРАНС ГРУПП» назначением на станцию Тендык (661508).</t>
  </si>
  <si>
    <t>ДП 2765 от 06.08.2020</t>
  </si>
  <si>
    <t>ТОО «БИКЕН-ТРАНССЕРВИС» (код 3175) и ТОО «ALBAN ASIA LOGISTIC» (код 0104).</t>
  </si>
  <si>
    <t>КРГ, ТДЖ, УЗБ</t>
  </si>
  <si>
    <t>порожние:  собственные и арендованные крытые вагоны</t>
  </si>
  <si>
    <t>Разъезд-1 (664008) и Бейнеу (662801)</t>
  </si>
  <si>
    <t>порожние:  собственные универсальные крытые вагоны</t>
  </si>
  <si>
    <t>Гривно (190807)</t>
  </si>
  <si>
    <t xml:space="preserve">в адрес ЗАО "Дорстройсервис" код 1277 </t>
  </si>
  <si>
    <t>ДП -2795 от 07.08.2020</t>
  </si>
  <si>
    <t>Почеп (201700)</t>
  </si>
  <si>
    <t xml:space="preserve">в адрес АО "Брянскавтодор" код 1238 </t>
  </si>
  <si>
    <t>ДП -2831 от 12.08.2020</t>
  </si>
  <si>
    <t>Бирюлево-Товарная (193307)</t>
  </si>
  <si>
    <t xml:space="preserve">в адрес ООО "СтройСервис" код 3425 </t>
  </si>
  <si>
    <t>ДП -2832 от 12.08.2020</t>
  </si>
  <si>
    <t>Домодедово (192906)</t>
  </si>
  <si>
    <t xml:space="preserve">в адрес ООО "ИнертСервис" код 3390 </t>
  </si>
  <si>
    <t>ДП -2833 от 12.08.2020</t>
  </si>
  <si>
    <t>Красный Бор (171609)</t>
  </si>
  <si>
    <t xml:space="preserve">в адрес ООО "Солид-Смоленск" код 4303 </t>
  </si>
  <si>
    <t>ДП 2834 от 12.08.2020</t>
  </si>
  <si>
    <t>КРГ, РЖД, ТДЖ, ТРК, УЗБ</t>
  </si>
  <si>
    <t>АО "ALG COMPANY" (код 2461)</t>
  </si>
  <si>
    <t>порожние  собственные универсальные  и фитинговые платформы</t>
  </si>
  <si>
    <t>ДП 2835 от 12.08.2020</t>
  </si>
  <si>
    <t>ТДЖ, ТРК, УЗБ</t>
  </si>
  <si>
    <t>порожние  собственные и арндованные крытые вагоны</t>
  </si>
  <si>
    <t>ДП 2859 от 14.08.2020</t>
  </si>
  <si>
    <t>Аксенгер (703804)</t>
  </si>
  <si>
    <t>ТОО "RG BRANDS KAZAKHSTAN" код 7853</t>
  </si>
  <si>
    <t>ТДЖ, КРГ, УЗБ, РЖД</t>
  </si>
  <si>
    <t>порожние  собственные и арендованные крытые вагоны, за исключением изотермических вагонов термосов</t>
  </si>
  <si>
    <t>ДП 2120 от 11.06.2020/ИЗМ ДП-2167 от 16.06.2020/ИЗМ ДП 2244  от 19.06.2020/ИЗМ ДП-2278 от 23.06.2020/ИЗМ ДП-2302 от 25.06.2020/ИЗМ ДП-2340 от 29.06.2020/ИЗМ ДП-2374 от 02.07.2020/ИЗМ ДП-2448 от 08.07.2020/ИЗМ ДП-2472 от 10.07.2020/ИЗМ ДП-2506 от 15.07.2020/ ИЗМ ДП-2582 от 21.07.2020/ИЗМ ДП-2665 от 28.07.2020/ИЗМ ДП-2743 от 04.08.2020/ОТМ ДП-2870 от 17.08.2020</t>
  </si>
  <si>
    <t>ДП -2869 от 17.08.2020</t>
  </si>
  <si>
    <t>все станции КРАС, ВСИБ, ЗАБ, ДВОСТ и АО "АК "Железные дороги Якутии"</t>
  </si>
  <si>
    <t>в адрес всех грузополучателей</t>
  </si>
  <si>
    <t>БЧ, КЗХ, УЗ</t>
  </si>
  <si>
    <t>Черные металлы, руда цветная, метизы</t>
  </si>
  <si>
    <t>ДП -2692 от 30.07.2020/ОТМ ДП-2959 от 24.08.2020</t>
  </si>
  <si>
    <t>ДП -2975 от 25.08.2020</t>
  </si>
  <si>
    <t>ЗАО "Домостроительный комбинат №7)</t>
  </si>
  <si>
    <t>ДП -2794 от 07.08.2020/ОТМ ДП-3004 от 27.08.2020</t>
  </si>
  <si>
    <t>ДП 3019 от 28.08.2020</t>
  </si>
  <si>
    <t>АО "ALG COMPANY" код 2461</t>
  </si>
  <si>
    <t>ТДЖ, КРГ, ТРК, УЗБ, РЖД</t>
  </si>
  <si>
    <t>порожние  собственные и арендованные платформы, фитинговые платформы и 4-осные модернизированные платформы для перевозки лесных грузов</t>
  </si>
  <si>
    <t>ДП -3025 от 28.08.2020</t>
  </si>
  <si>
    <t>Багульная (924501) ВСИБ</t>
  </si>
  <si>
    <t>ООО "БЗФ" код 4096</t>
  </si>
  <si>
    <t>в адрес ООО "Кройл" код 1275  и ПАО "Трансконтейнер" коды 7918 и 0012</t>
  </si>
  <si>
    <t>грузополучатель</t>
  </si>
  <si>
    <t>грузоотправитель</t>
  </si>
  <si>
    <t xml:space="preserve">Администрация введения конвенцион. ограничения </t>
  </si>
  <si>
    <t>Лабытнанги (289904) СЕВ</t>
  </si>
  <si>
    <t>в адресАО "Салехардский речной порт" код 7248 и ГУП ЯНАО "Ямалгосснаб" код 9719</t>
  </si>
  <si>
    <t>БЧ, КЗХ</t>
  </si>
  <si>
    <t>ДП 3181 от 11.09.2020</t>
  </si>
  <si>
    <t>Жана-Семей (709302)</t>
  </si>
  <si>
    <t>ТОО «Производственная Компания «Цементный завод Семей» (4625)</t>
  </si>
  <si>
    <t>ТДЖ, КРГ, ТРК, УЗБ</t>
  </si>
  <si>
    <t xml:space="preserve">порожние универсальные крытые вагоны </t>
  </si>
  <si>
    <t>ДП -3153 от 09.09.2020/ОТМ ДП-3235 от 16.09.2020</t>
  </si>
  <si>
    <t>ДП -3248 от 16.09.2020</t>
  </si>
  <si>
    <t>Мыс-Чуркин (эксп) (980906) и Мыс-Чуркин (980802) ДВОСТ</t>
  </si>
  <si>
    <t>в адрес АО "Дальневосточный коммерческий холодильник" (код 4045, ОКПО 01443886)</t>
  </si>
  <si>
    <t>ДЗ -3034 от 31.08.2020/ОТМ ДП-3285 от 21.09.2020</t>
  </si>
  <si>
    <t>ДП-3286 от 21.09.2020</t>
  </si>
  <si>
    <t>ДП-3287 от 21.09.2020</t>
  </si>
  <si>
    <t xml:space="preserve">в адрес ООО "Асфальтбетонсервис" код 3037 </t>
  </si>
  <si>
    <t>ДП 2766 от 06.08.2020/ОТМ ДП-3366 от 28.09.2020</t>
  </si>
  <si>
    <t>ДП-3493 от 07.10.2020</t>
  </si>
  <si>
    <t>квартциты (коды 301059, 141088) и уголь (код 161128)</t>
  </si>
  <si>
    <t>ДП-3525 от 09.10.2020</t>
  </si>
  <si>
    <t>Ворсино (183502) МОСК</t>
  </si>
  <si>
    <t>АО "Таском" (коды 0012, 0032, 7089, 7893, 7918, 9373, 999, ОКПО 89706939)</t>
  </si>
  <si>
    <t xml:space="preserve">все грузы в контейнерах </t>
  </si>
  <si>
    <t>ДП 1797 от 14.05.2020/ИЗМ ДП-3569 от 14.10.2020</t>
  </si>
  <si>
    <t>Со всех железнодорожных администраций. Разрешается РЖД с 14.10.2020</t>
  </si>
  <si>
    <t>ДП 3629 от 21.10.2020</t>
  </si>
  <si>
    <t>на перевозку бензина, авиационного и дизельного топлива   (код ТН ВЭД 2710 12 411 0 - 2710 12 590 0, 2710 19 110 0 - 2710 19 460 0) , исключение зимнего и арктического дизельного топлива (код ТН ВЭД 2710 19 422 0 - 2710 19 423 0).</t>
  </si>
  <si>
    <t>ДП- 3648 от 23.10.2020</t>
  </si>
  <si>
    <t>ДП-3760 от 03.11.20г. Внесение изменений в ДК-2820 от 26.11.14г.</t>
  </si>
  <si>
    <t>разрешается прием по МГСП Луговая</t>
  </si>
  <si>
    <t>назначением на станцию Мерке (715500)КРГ адрес грузополучателя ТОО "Меркинский  Сахарный Завод" (код 8780)</t>
  </si>
  <si>
    <t>порожних собственных и арендованных крытых вагонов ТОО "ADA-TRANS"</t>
  </si>
  <si>
    <t xml:space="preserve">на станцию Куйбас (817507) Южно-Уральской жд </t>
  </si>
  <si>
    <t>ПАО "ММК""</t>
  </si>
  <si>
    <t>КЗХ ст Железорудная (683901)</t>
  </si>
  <si>
    <t>концентрат железорудный (код 14109)</t>
  </si>
  <si>
    <r>
      <t xml:space="preserve">ДП-3759 от 03.11.20г. С 08 по 12 ноября 2020года </t>
    </r>
    <r>
      <rPr>
        <sz val="14"/>
        <color rgb="FFFF0000"/>
        <rFont val="Times New Roman"/>
        <family val="1"/>
        <charset val="204"/>
      </rPr>
      <t>ДП-3837 от 11.11.20г. отмена</t>
    </r>
  </si>
  <si>
    <t>назначением на станцию Лужская-эксп. (076404) Октябрьской жд</t>
  </si>
  <si>
    <t>в адрес грузополучателя АО "Ростерминалуголь"</t>
  </si>
  <si>
    <t xml:space="preserve">со всех станций КЗХ </t>
  </si>
  <si>
    <t>всех отправок каменного угля</t>
  </si>
  <si>
    <t>17.11.20г.</t>
  </si>
  <si>
    <t>ГР</t>
  </si>
  <si>
    <t>ДК-1790/606
 от 12.11.2014</t>
  </si>
  <si>
    <t>ДИ-1087/1090
 от 12.11.2014</t>
  </si>
  <si>
    <t>563305(Ахалкалаки), 563409(Ниноцминда), 563502(Тапаравани), 563708(Цалка), 563907(Тетри-Цкаро), 563803(Цхра-Дзма (рзд)), 563038(Марабда)</t>
  </si>
  <si>
    <t>19.05.2010</t>
  </si>
  <si>
    <t>До отмены</t>
  </si>
  <si>
    <t>563708(Цалка)</t>
  </si>
  <si>
    <t>20.08.2010</t>
  </si>
  <si>
    <t>ДП-2675
 от 29.07.2020</t>
  </si>
  <si>
    <t>563004(Поничала), 564100(Марнеули), 564609(Садахло), 564401(Казрети), 563803(Цхра-Дзма (рзд)), Все</t>
  </si>
  <si>
    <t>Нет данных</t>
  </si>
  <si>
    <t>01.09.2020</t>
  </si>
  <si>
    <t>16.09.2020</t>
  </si>
  <si>
    <t>ДП-1728
 от 08.07.2020</t>
  </si>
  <si>
    <t>11.05.2020</t>
  </si>
  <si>
    <t>30.06.2020</t>
  </si>
  <si>
    <t>ДП 962
 от 21.02.2020</t>
  </si>
  <si>
    <t>572200(Поти (эксп.))</t>
  </si>
  <si>
    <t>ООО Пейс Джорджия, ООО Пейс Транс</t>
  </si>
  <si>
    <t>27011900(Уголь каменный прочий), 27012000(Брикеты, окатыши и аналогичные виды твердого топлива, полученные из каменного угля), 27011210(Уголь битуминозный коксующийся), 27021000(Лигнит пылевидный или непылевидный, но неагломерированный), 27022000(Лигнит агломерированный)</t>
  </si>
  <si>
    <t>25.02.2020</t>
  </si>
  <si>
    <t>11.06.2020</t>
  </si>
  <si>
    <t>ЛГ</t>
  </si>
  <si>
    <t>ДП 3004
 от 06.09.2019</t>
  </si>
  <si>
    <t>120804(Паняряй)</t>
  </si>
  <si>
    <t>99340000(Средства транспортные автомобильные, работающие в системе "контрейлерных перевозок", порожние, до или после их использования для перевозки груза по железной дороге), 99440000(Средства транспортные автомобильные, работающие в системе "автожелезнодорожных перевозок", груженые), 86090090(Контейнеры прочие), 99310000(Контейнеры большой грузоподъемности, порожние, до или после их использования для перевозки груза по железной дороге), 99330000(Прицепы седельные порожние, до или после их использования для перевозки груза по железной дороге), 99410000(Контейнеры большой грузоподъемности, груженые)</t>
  </si>
  <si>
    <t>11.09.2019</t>
  </si>
  <si>
    <t>ДП 3479
 от 18.10.2019</t>
  </si>
  <si>
    <t>083304(Кохтла)</t>
  </si>
  <si>
    <t>АО Новотрэйд Инвест</t>
  </si>
  <si>
    <t>ООО Карпатнефтехим</t>
  </si>
  <si>
    <t>23.10.2019</t>
  </si>
  <si>
    <t>ДП-3145
 от 09.09.2020</t>
  </si>
  <si>
    <t>14.09.2020</t>
  </si>
  <si>
    <t>ДП 4312
 от 20.12.2019</t>
  </si>
  <si>
    <t>120503(Яшюнай)</t>
  </si>
  <si>
    <t>ЗАО Андета</t>
  </si>
  <si>
    <t>141406(Борисов)</t>
  </si>
  <si>
    <t>ООО Борисовский ДОК</t>
  </si>
  <si>
    <t>25.12.2019</t>
  </si>
  <si>
    <t>01.01.2020</t>
  </si>
  <si>
    <t>ЛДЗ</t>
  </si>
  <si>
    <t>ДК-3093
 от 26.01.2017</t>
  </si>
  <si>
    <t>094309(Рига-Пречу)</t>
  </si>
  <si>
    <t>02.08.2016</t>
  </si>
  <si>
    <t>М487
 от 31.08.2016</t>
  </si>
  <si>
    <t>ТДЖ</t>
  </si>
  <si>
    <t>№ДИ-2696
 от 28.12.2016</t>
  </si>
  <si>
    <t>747304(Истиклол), 748504(Исфара), 748006(Канибадам), 747802(Худжанд), 747709(Джаббор Расулов), 747605(Спитамен)</t>
  </si>
  <si>
    <t>27.07.2015</t>
  </si>
  <si>
    <t>ДЗ-01
 от 09.01.2020</t>
  </si>
  <si>
    <t>747906(Махрам), 748504(Исфара), 747605(Спитамен), 747709(Джаббор Расулов), 747802(Худжанд), 748006(Канибадам)</t>
  </si>
  <si>
    <t>12.01.2020</t>
  </si>
  <si>
    <t>05.03.2020</t>
  </si>
  <si>
    <t>№ДГ-934
 от 13.11.2014</t>
  </si>
  <si>
    <t>15.06.2013</t>
  </si>
  <si>
    <t>ДП-1557
 от 07.07.2020</t>
  </si>
  <si>
    <t>20.04.2020</t>
  </si>
  <si>
    <t>ДП-1690
 от 08.07.2020</t>
  </si>
  <si>
    <t>06.05.2020</t>
  </si>
  <si>
    <t>ДП-3583
 от 16.10.2020</t>
  </si>
  <si>
    <t>Аширова Хамра</t>
  </si>
  <si>
    <t>21.10.2020</t>
  </si>
  <si>
    <t>13.11.2020</t>
  </si>
  <si>
    <t>ДП 1214
 от 16.03.2020</t>
  </si>
  <si>
    <t>876904(Акяйла), 876806(Этрек)</t>
  </si>
  <si>
    <t>18.03.2020</t>
  </si>
  <si>
    <t>26.06.2020</t>
  </si>
  <si>
    <t>ДП 926
 от 19.02.2020</t>
  </si>
  <si>
    <t>23.02.2020</t>
  </si>
  <si>
    <t>11.08.2020</t>
  </si>
  <si>
    <t>УТЙ</t>
  </si>
  <si>
    <t>ДГ-401
 от 27.01.2017</t>
  </si>
  <si>
    <t>03.04.2010</t>
  </si>
  <si>
    <t>№ДК-1105
 от 28.12.2016</t>
  </si>
  <si>
    <t>14.07.2014</t>
  </si>
  <si>
    <t>№ДИ-9
 от 28.12.2016</t>
  </si>
  <si>
    <t>14.01.2014</t>
  </si>
  <si>
    <t>№ДК-1301
 от 28.12.2016</t>
  </si>
  <si>
    <t>735203(Термез-Порт (эксп.))</t>
  </si>
  <si>
    <t>RASUL TRADING LTD</t>
  </si>
  <si>
    <t>05.04.2016</t>
  </si>
  <si>
    <t>№ДИ-2714
 от 30.06.2016</t>
  </si>
  <si>
    <t>04.07.2016</t>
  </si>
  <si>
    <t>№ДИ-297
 от 28.12.2016</t>
  </si>
  <si>
    <t>02.02.2016</t>
  </si>
  <si>
    <t>№ДК-1530
 от 12.04.2017</t>
  </si>
  <si>
    <t>17.04.2017</t>
  </si>
  <si>
    <t>ДП 891
 от 14.02.2020</t>
  </si>
  <si>
    <t>720000(Чукурсай)</t>
  </si>
  <si>
    <t>АО Узбекистон Темир Йуллари и УП Тошкент Метрополитени</t>
  </si>
  <si>
    <t>Технониколь-Строительные системы и ЗАО Шад Интернешнл</t>
  </si>
  <si>
    <t>19.02.2020</t>
  </si>
  <si>
    <t>ДП 27
 от 10.01.2020</t>
  </si>
  <si>
    <t>15.01.2020</t>
  </si>
  <si>
    <t>ДП-1856
 от 08.07.2020</t>
  </si>
  <si>
    <t>25232100(Портландцемент белый, искусственно окрашенный или неокрашенный), 25232900(Портландцемент прочий), 25231000(Клинкеры цементные)</t>
  </si>
  <si>
    <t>20.05.2020</t>
  </si>
  <si>
    <t>25.05.2020</t>
  </si>
  <si>
    <t>ДП-1759
 от 08.07.2020</t>
  </si>
  <si>
    <t>13.05.2020</t>
  </si>
  <si>
    <t>02.07.2020</t>
  </si>
  <si>
    <t>ЧМФ</t>
  </si>
  <si>
    <t>№ДИ-716
 от 28.12.2016</t>
  </si>
  <si>
    <t>30.04.2012</t>
  </si>
  <si>
    <t>№ДК-699
 от 27.02.2015</t>
  </si>
  <si>
    <t>01.03.2015</t>
  </si>
  <si>
    <t>ДК-294
 от 17.11.2014</t>
  </si>
  <si>
    <t>04.04.2014</t>
  </si>
  <si>
    <t>пор аренд собст цельнометал крытых для перевозки легковесных грузов оъем кузова 238-230 куб.м</t>
  </si>
  <si>
    <t xml:space="preserve">со всех ст СНГ и Балтии </t>
  </si>
  <si>
    <t>на все  ст УЗБ</t>
  </si>
  <si>
    <t>всех грузополуч</t>
  </si>
  <si>
    <t>со всех ст КЗХ через МГСП Сарыагаш и Каракалпакстан</t>
  </si>
  <si>
    <t>на все ст УЗБ и Афганистанской жд через ст Галаба-эксп</t>
  </si>
  <si>
    <t>на перевозку всех грузов и вагонов собств и аренд парка кроме вагонов принадл КЗХ иУЗБ</t>
  </si>
  <si>
    <t>продовольственных товаров подконтрольных карантину из Китая</t>
  </si>
  <si>
    <t>на жд адм Туркменистана</t>
  </si>
  <si>
    <t>на перевозку грузов всех отправок</t>
  </si>
  <si>
    <t>всех станций всех жд адм следующих транзитом по терр ТРК в Иран через МГСП Акяйла далее Ичебурун</t>
  </si>
  <si>
    <t xml:space="preserve"> в адреса всех грузоп</t>
  </si>
  <si>
    <t>перевозку всехз отправок</t>
  </si>
  <si>
    <t xml:space="preserve">на Иран транзитом по террит ТРК через МГСП Сарахс Артык </t>
  </si>
  <si>
    <t xml:space="preserve">порож собст и аренд пв и кр кроме кр объемом кузова 138 куб.м и более </t>
  </si>
  <si>
    <t xml:space="preserve">всех ст и всех жд адм </t>
  </si>
  <si>
    <t>на все ст ГРЗ</t>
  </si>
  <si>
    <t>в адреса всех грузоп</t>
  </si>
  <si>
    <t xml:space="preserve">всех отправок </t>
  </si>
  <si>
    <t>Иран через МГСП Сарахс Артык</t>
  </si>
  <si>
    <t>всех ст всехжд адм следующих транзитом по террит УЗБ</t>
  </si>
  <si>
    <t>со чст КЗХ Кзылсай Шымкент Шиели</t>
  </si>
  <si>
    <t>ТОО STANDART CEMENT EZHOUBA SHIELI CEMENT</t>
  </si>
  <si>
    <t xml:space="preserve">на ст УЗБ </t>
  </si>
  <si>
    <t>ИП ООО HYPER PARTNERS</t>
  </si>
  <si>
    <t>всез грузопол</t>
  </si>
  <si>
    <t>со всех ст всех жд адм</t>
  </si>
  <si>
    <r>
      <t>ДП-3863 от 12.11.20г. ковенционное запрещение</t>
    </r>
    <r>
      <rPr>
        <b/>
        <sz val="14"/>
        <color theme="1"/>
        <rFont val="Times New Roman"/>
        <family val="1"/>
        <charset val="204"/>
      </rPr>
      <t xml:space="preserve"> с 17.11.20г. до отмены, отмена ДП-4059 от 30.11.2020</t>
    </r>
  </si>
  <si>
    <t xml:space="preserve">ДП-4034 от 27.11.20г. конвенционное запрещение </t>
  </si>
  <si>
    <t>на станцию Усть-Илимск (926403) Восточно-Сибирская жд</t>
  </si>
  <si>
    <t>в адрес филиала АО "Группа "Илим" в г. Усть-Илимск (код 3591)</t>
  </si>
  <si>
    <t>всех порожних контейнеров (код 391498)</t>
  </si>
  <si>
    <t>ДП-4035 от 27.11.2020г.</t>
  </si>
  <si>
    <t>на станцию Братск (924605) Восточно-Сибирская жд</t>
  </si>
  <si>
    <t>в адрес филиала АО "Группа "Илим" в г. Братск (код 7522)</t>
  </si>
  <si>
    <t xml:space="preserve">ДП-4099 от 01.12.2020г.  </t>
  </si>
  <si>
    <t xml:space="preserve">назначением в КНР через пограничный переход Забайкальск-Маньчжурия </t>
  </si>
  <si>
    <t>со всех станций всех жд администраций</t>
  </si>
  <si>
    <t xml:space="preserve">всех грузов в контейнерах </t>
  </si>
  <si>
    <t xml:space="preserve">ДП-4111 от 02.12.2020г. </t>
  </si>
  <si>
    <t xml:space="preserve">назначением в Китай и Монголию через пограничный переход Наушки (РЖД) – Сухэ-Батор (УБЖД) </t>
  </si>
  <si>
    <t xml:space="preserve">на перевозку семян масличных культур (рапса), не поименованных в алфавите (код 021083)  </t>
  </si>
  <si>
    <t xml:space="preserve">ДП-4112 от 02.12.2020г.  </t>
  </si>
  <si>
    <t xml:space="preserve">назначением в КНР через пограничный переход Наушки (РЖД) – Сухэ-Батор (УБЖД) </t>
  </si>
  <si>
    <t>назначением на ст. Карабула (895807) Красноярской жд</t>
  </si>
  <si>
    <t>на перевозку грузов метизы</t>
  </si>
  <si>
    <t xml:space="preserve">ДП-4058 от 30.11.20г. </t>
  </si>
  <si>
    <t>назначением в КНР транзитом по территории РК через пограничный переход Достык-Алашанькоу</t>
  </si>
  <si>
    <t>всех грузов, запрет не распространяется на кокс и грузы в контейнерах</t>
  </si>
  <si>
    <t>ДП 1923 от 27.05.2020 отмена ДП-4166 от 04.12.2020</t>
  </si>
  <si>
    <t>со всех станций всех жд администраций стран СНГ, Латвии, Литвы, Эстонии и Грузии</t>
  </si>
  <si>
    <t xml:space="preserve">на все станции КЗХ, кроме станции Екибастуз-2, Екибастуз-3, Ушкулун, Нура, Дегелен, Шубарколь и Кызылжар для вывоза угля получателей РФ </t>
  </si>
  <si>
    <t>все порожние пв, кр, зв</t>
  </si>
  <si>
    <t xml:space="preserve">ДЗ-4195 от 08.12.2020г </t>
  </si>
  <si>
    <t>на перевозку всех порожних контейнеров (391498)</t>
  </si>
  <si>
    <t>назначением на ст. Братск (924605) Восточно-Сибирской жд</t>
  </si>
  <si>
    <t>в адрес гр/получателя ООО "ДМЛ" (5966)</t>
  </si>
  <si>
    <t xml:space="preserve">ДЗ-4230 от 10.12.20г. </t>
  </si>
  <si>
    <t xml:space="preserve">назначением на станции Темрюк (523007), Темрюк-Экспорт (527807) Северо-Кавказской ж.д. </t>
  </si>
  <si>
    <t>в адрес г/получ ООО "Мактрен-нафта"  (коды 0112 и 3784)</t>
  </si>
  <si>
    <t xml:space="preserve">на перевозку газов энергетических (код груза – 226002-226999) </t>
  </si>
  <si>
    <t>ДЗ-4246 от 10.12.20г.</t>
  </si>
  <si>
    <t xml:space="preserve">назначением в Китай транзитом по территории Монголии через пограничный переход Наушки (РЖД) – Сухэ-Батор (УБЖД) </t>
  </si>
  <si>
    <t xml:space="preserve">на перевозку семян льна, семян маслиничных культур, семян технических культур, семян горчицы, семян подсолнечника, семян рапса, гречихи, овса </t>
  </si>
  <si>
    <t>со всех станций КЗХ</t>
  </si>
  <si>
    <t>назначением станцию Базаиха (892103) Крас</t>
  </si>
  <si>
    <t>в адрес ПАО "Трансконтейнер" и его контрагентов (коды 7918, 0012, 3373, 6142, 7819, 9999, 8801)</t>
  </si>
  <si>
    <t>на перевозку метизов</t>
  </si>
  <si>
    <t>ДЗ-4253 от 11.12.2020</t>
  </si>
  <si>
    <t>ДП-4309 от 16.12.2020</t>
  </si>
  <si>
    <t>ДП-4355 от 21.12.2020</t>
  </si>
  <si>
    <t>ДП-4368 от 22.12.20г.</t>
  </si>
  <si>
    <t>ДП-4436 от 28.12.20г.</t>
  </si>
  <si>
    <t>прием порожних сб и арендованных пв на ст. Коржункуль</t>
  </si>
  <si>
    <t>1) кр на ст. Железорудная, Костанай в адрес г/п ТОО «Хлебный Дом LTD», ТОО «Костэкспо»; 2) кр и зв в адрес г/п ТОО «Asala», ТОО «Naurzum-Nan», ТОО «КазМука», ТОО «KST Grain Export», ТОО «Мирлан 2020», ТОО «Nord Star», ТОО «Eurasia Grain Trade»; 3) пв на станцию Карабатано (код 661207) в адрес г/п ТОО «Тенгизская Транспортная Компания»; 4) пв Кызгалдакты (код 671302) в адрес г/п ТОО «АРБЗ» ; 5) пв на станции Жанааул (код 674103), Караганда Угольная (код 674000), Карабас (675407) в адрес г/п АО «АрселорМиттал Темиртау»; 6) пв на станцию Шомиш (код 670206) в адрес г/п ТОО «Латон-Маркет»; 7) зв компании ООО «Технотранс» в адрес г/п ТОО «Норд ТЭК»; 8) зв в адрес г/п АО «Астык Транс» и г/п ТОО «Логсофт»; 9) пв в адрес ТОО «Ангренсор Энерго» на станцию Атыгай (код 695108) для кольцевого маршрута Атыгай – Петропавловск Южно-Уральской ж.д.; 10) пв на станции погрузки Жинишке (код 667805) в адрес Актюбинского завода ферросплавов, Железорудная (код 683901) в адрес АО «ССГПО», Аксу-1 (код 695701) в адрес Аксуского завода ферросплавов; 11) кр на ст. Аксу-1 (код 695701) в адрес Аксуского завода ферросплавов; 12) кр и пв на станцию Илецк-1 (код 666906) в адрес г/п ООО «Руссоль»</t>
  </si>
  <si>
    <r>
      <t xml:space="preserve">1) зв компании ООО «Балтсервис» в адрес г/п ТОО «Содружество Казахстан»; 2) зв компании ООО «Транзит Групп В» и Transit Group OU в адрес г/п ТОО «ВКЗ-Агро»; 3) кр и зв всех принадлежностей в адрес г/п ТОО «Prima Grano Trade»; 4) кр в адрес г/п ТОО «Nurly Zhol trade»; 5) пв компании АО «ФГК» назначением на станции Мугалжар (код-669507), Бершугир (669603) в адрес г/п ТОО «Темир Транс Групп»; 6) пв и кр назначением на станции Жезказган (код-677008) и Балхаш-1 (код-677506) в адрес г/п ТОО «KAZAKHMYS SMELTING»; 7) пв и кр назначением на станции Шайкорык (код-706906) и Асса (код-706709) в адрес г/п ТОО «Казфосфат» с момента получения </t>
    </r>
    <r>
      <rPr>
        <b/>
        <sz val="11"/>
        <color theme="1"/>
        <rFont val="Times New Roman"/>
        <family val="1"/>
        <charset val="204"/>
      </rPr>
      <t>по 31.12.2020г.</t>
    </r>
  </si>
  <si>
    <t>1) пв на ст. Шолпан (код-705104) в адрес г/п ТОО «Qazaq qomir Kazakhstan»; 2) кр вагонов всех принадлежностей назначением на станцию Житикара (код-683808) в адрес гр/п АО «Костанайские минералы»</t>
  </si>
  <si>
    <t>1) пв и кр вагонов назначением на станцию Арал Тенизи (код-670309) в адрес гр/п АО «Аралтуз»; 2) пв назначением на станцию Павлодар (код-696102) в адрес гр/п ПФ ТОО «KSP Steel»</t>
  </si>
  <si>
    <t>ДП-4336 от 18.12.20г. отмена с момента ДП-4397 от 24.12.20г.</t>
  </si>
  <si>
    <t>ДП-4444 от 29.12.20г.</t>
  </si>
  <si>
    <t>в адрес филиала АО "Группа Илим" (7522), ООО "ДМЛ" (5966), ООО "Компания Попофф" (7031)</t>
  </si>
  <si>
    <t>ДП-4447 от 29.12.2020</t>
  </si>
  <si>
    <t>Илецк-1</t>
  </si>
  <si>
    <t>ООО "Руссоль"</t>
  </si>
  <si>
    <t>собственные и арендованные порожние полувагоны и крытые вагоны, кроме собственности ООО "Руссоль"</t>
  </si>
  <si>
    <t xml:space="preserve">ДП-8 от 08.01.2021г. </t>
  </si>
  <si>
    <t>назначением ст. Галаба-эксп (736403), следующих в Афганистан</t>
  </si>
  <si>
    <t>на перевозку муки (ГНГ 1101) и пшеницы (ГНГ 1001)</t>
  </si>
  <si>
    <t xml:space="preserve"> ДП -4452 от 30.12.20г </t>
  </si>
  <si>
    <t xml:space="preserve">назначением станции С-Кав: Таганрог (511508), Таганрог-Экспорт (511601) </t>
  </si>
  <si>
    <t xml:space="preserve">адрес АО «Таганрогский морской торговый порт» (код 6623). </t>
  </si>
  <si>
    <t xml:space="preserve">на перевозку мазута топочного (код221066) </t>
  </si>
  <si>
    <t xml:space="preserve">ДП-4457 от 31.12.20г. </t>
  </si>
  <si>
    <t>назначением на ст. Куйбас (817507)</t>
  </si>
  <si>
    <t>в адрес ПАО "ММК"</t>
  </si>
  <si>
    <t>со ст Железорудная (683901)</t>
  </si>
  <si>
    <t>на перевозку руды железной (код 14109)</t>
  </si>
  <si>
    <t xml:space="preserve">ДП-1 от 04.01.2021г. </t>
  </si>
  <si>
    <t>ДП-2 от 04.12.2020г.</t>
  </si>
  <si>
    <t>ДП-5 от 06.01.2021г. изменение в ДП-4457 от 31.12.20г.</t>
  </si>
  <si>
    <t>временное ограничение на перевозку руды железной (код 14109) вводится в размере до 3-х маршрутов в сутки</t>
  </si>
  <si>
    <t>ДП-38 от 12.01.2021г</t>
  </si>
  <si>
    <t>назначением на ст. Чунояр (895402) Крас</t>
  </si>
  <si>
    <t>в адрес АО "КЛМ Ко" (код 7066)</t>
  </si>
  <si>
    <t xml:space="preserve">ДП-111 от 18.01.2021 </t>
  </si>
  <si>
    <t>назначением в КНР через пограничный переход Забайкальск-Маньчжурия, Гродеково-Суйфэньхэ</t>
  </si>
  <si>
    <t>на перевозку всех грузов весом одного места до 50 кг (включительно)</t>
  </si>
  <si>
    <t xml:space="preserve">ДП-112 от 18.01.2021 </t>
  </si>
  <si>
    <t>в адрес ООО "Европейский серный терминал"</t>
  </si>
  <si>
    <t>на перевозку серы (код 48716)</t>
  </si>
  <si>
    <t xml:space="preserve">1) пв и кр назначением на станции Шайкорык (код-706906) и Асса (код-706709) в адрес г/п ТОО «Казфосфат» с момента получения по 31.01.2021г.; 2) крытых вагонов назначением на станцию Талдыкорган (код-701809) в адрес гр/п ТОО «Кайнар АКБ» сроком по 31.01.2021г. включительно </t>
  </si>
  <si>
    <t>ДП-4458 от 31.12.20г.</t>
  </si>
  <si>
    <t>1) пв собственности АО «ФГК» назначением на станцию Каражал (код-676401) в адрес грузополучателя ТОО «Karazhal Operating»; 2) пв назначением на станцию Макат (код-661103) в адрес грузополучателя ТОО «INDER TUZ COMPANY»  по МГСП Кигаш-Дины Нурпеисовой</t>
  </si>
  <si>
    <t>ДП-44 от 13.01.2021г</t>
  </si>
  <si>
    <t>ДП-113 от 18.01.2021 конвенционное запрещение с 23 по 31 января 2021г.</t>
  </si>
  <si>
    <t>назначением станция Шубарколь</t>
  </si>
  <si>
    <t>со всех станций КРГ, ТДЖ, УЗБ, РЖД</t>
  </si>
  <si>
    <t>на перевозку всех порожних собственных и арендованных полувагонов всех собственников</t>
  </si>
  <si>
    <t>ДЗ-4171 от 07.12.20г. Отмена ДП-4456 от 31.12.2020 с момента получения</t>
  </si>
  <si>
    <t xml:space="preserve">ДП-120 от 18.01.2021 </t>
  </si>
  <si>
    <t>в адрес г/получ ООО "Кройл" (код 1275)</t>
  </si>
  <si>
    <t xml:space="preserve">ДП-144 от 20.01.2021г. </t>
  </si>
  <si>
    <t xml:space="preserve">назначением Находка-Восточная   (код станции – 985906), Находка-Восточная-эксп (код станции – 986103),    Находка-Восточная-перев (код станции – 986001) </t>
  </si>
  <si>
    <t xml:space="preserve">в адрес гр/получателя ООО «Восточная Стивидорная компания» (код – 6856) </t>
  </si>
  <si>
    <t xml:space="preserve">на перевозку всех грузов в контейнерах </t>
  </si>
  <si>
    <t xml:space="preserve">ДП-145 от 20.01.2021г. </t>
  </si>
  <si>
    <t xml:space="preserve">назначением на станцию Братск  (код станции – 924605) В-Сиб </t>
  </si>
  <si>
    <t xml:space="preserve">в адрес филиала АО «Группа «Илим» в г. Братске (код 7522) </t>
  </si>
  <si>
    <t>на перевозку всех порожних контейнеров (код 391498)</t>
  </si>
  <si>
    <t xml:space="preserve">в адрес ООО «Илим Тимбер» (код 5206), ООО «Рейл Карго Логистик РУС» (коды 8623, 8693) </t>
  </si>
  <si>
    <t xml:space="preserve">ДП-146 от 20.01.2021г. </t>
  </si>
  <si>
    <t>со всех станций БЧ, КЗХ</t>
  </si>
  <si>
    <t>в адрес ООО "Левана" код 0390</t>
  </si>
  <si>
    <t>ДП-184 от 22.01.2021г</t>
  </si>
  <si>
    <t>назначением на ст. Вышестеблиевская (коды 525205, 523204, 523401, 523100) С-Кав</t>
  </si>
  <si>
    <t>в адрес гр/получ ООО "ОТЭКО-Портсервис"</t>
  </si>
  <si>
    <t>на перевозку каменного угля</t>
  </si>
  <si>
    <t xml:space="preserve">ДП-191 от 25.01.2021 </t>
  </si>
  <si>
    <t>назначением на ст. Батарейная (932601) В-Сиб</t>
  </si>
  <si>
    <t xml:space="preserve">на перевозку всех грузов в контейнерах и метизы </t>
  </si>
  <si>
    <t>ДП-192 от 25.01.2021</t>
  </si>
  <si>
    <t>в адрес филиала АО "Группа "Илим" в г. Усть-Илимск (код 3591), ООО "ДМЛ" (коды 5966, 3591, 6547)</t>
  </si>
  <si>
    <t xml:space="preserve">ДП-193 от 25.01.2021 </t>
  </si>
  <si>
    <t>назначением на ст. Д-Вост: Мыс-Чуркин-эксп (980906), Мыс-Чуркин (980802)</t>
  </si>
  <si>
    <t>в адрес гр/получателя ООО "Владивостокский морской порт Первомайский" (код 5103)</t>
  </si>
  <si>
    <t>на перевозку черных металлов</t>
  </si>
  <si>
    <t xml:space="preserve">ДП-194 от 25.01.2021 </t>
  </si>
  <si>
    <t>назначением ст. Братск (924605) В-Сиб</t>
  </si>
  <si>
    <t>в адрес гр/получ ООО "Компания Попофф" (код 7031)</t>
  </si>
  <si>
    <t>ДП-266 от 01.02.2021</t>
  </si>
  <si>
    <t>в адрес филиала АО "Группа "Илим" в г. Братске (код 7522), ООО "ДМЛ" (код 5966)</t>
  </si>
  <si>
    <t xml:space="preserve">ДП-324 от 04.02.2021 </t>
  </si>
  <si>
    <t xml:space="preserve">ДП-323 от 04.02.2021г. </t>
  </si>
  <si>
    <t>ДП-287 от 02.02.2021г</t>
  </si>
  <si>
    <t>кр вагоны назначением на ст. Жинишке (667805) в адрес гр/пол АО "Актюбинский завод хромовых соединений"</t>
  </si>
  <si>
    <t xml:space="preserve">ДП-350 от 05.02.21г. </t>
  </si>
  <si>
    <t xml:space="preserve"> ДП -351 от 05.02.21г </t>
  </si>
  <si>
    <t xml:space="preserve">Наушки (эксп.КЖД) (937304) В-Сиб следующих назначением в Китай </t>
  </si>
  <si>
    <t>ДП-412 от 11.02.21г</t>
  </si>
  <si>
    <t>на перевозку руды железной (код 14109) временное ограниичение до 2-х маршрутов в сутки</t>
  </si>
  <si>
    <t>ДП-413 от 11.02.21г</t>
  </si>
  <si>
    <t xml:space="preserve">ДП-415 от 11.02.2021г. </t>
  </si>
  <si>
    <t xml:space="preserve">в адрес  АО «Илим Тимбер Индастри»  (код 5206) </t>
  </si>
  <si>
    <t xml:space="preserve">в адрес ООО ООО «Рейл Карго Логистик РУС» (код 8693) </t>
  </si>
  <si>
    <t xml:space="preserve">ДП-510 от 16.02.21г. </t>
  </si>
  <si>
    <t xml:space="preserve">назначением на станции Кызылжар (код станции – 676700) и Шубарколь (код станции – 689109) </t>
  </si>
  <si>
    <t xml:space="preserve">в адрес  АО «Шубарколь Комир» </t>
  </si>
  <si>
    <t xml:space="preserve">на перевозку всех порожних собственных и арендованных полувагонов всех российских собственников, за исключением АО «НПК», АО «НТС», ООО «Модум Транс», ООО «Союз Транс» </t>
  </si>
  <si>
    <t xml:space="preserve">ДП-448 от 15.02.2021г. </t>
  </si>
  <si>
    <t>назначением на ст. Лесосибирск (882506) Крас</t>
  </si>
  <si>
    <t>в адрес ООО "Енисейская Транспортная Компания" (код 2336)</t>
  </si>
  <si>
    <t>ДП-342 от 04.02.21г</t>
  </si>
  <si>
    <t>1) крытых вагонов назначением на станцию Талдыкорган (код-701809) в адрес гр/п ТОО «Кайнар АКБ» сроком по 28.02.2021г. Включительно; 2) пв назначением на станцию Макат (код-661103) в адрес грузополучателя ТОО «INDER TUZ COMPANY»  сроком по 28.02.21г.включительно</t>
  </si>
  <si>
    <t>ДП-462 от 15.02.21г.</t>
  </si>
  <si>
    <t>кр и пв назначением на станции Шайкорык (706906) и Асса (706709) в адрес гр/п ТОО "Казфосфат" сроком по 31.03.2021г включительно</t>
  </si>
  <si>
    <t xml:space="preserve">ДП-526 от 18.02.2021г. </t>
  </si>
  <si>
    <t xml:space="preserve">ДП-527 от 18.02.2021г. </t>
  </si>
  <si>
    <t>в адрес ООО "БЛТК" (коды 0012, 9440)</t>
  </si>
  <si>
    <t xml:space="preserve">ДП-528 от 18.02.2021г. </t>
  </si>
  <si>
    <t>назначением на станцию Марк (237806) Моск ж.д.</t>
  </si>
  <si>
    <t>в адрес ЗАО "Домостроительный комбинат №7" (код 2416) и ООО "Бетас" (код 1084)</t>
  </si>
  <si>
    <t>со всех станций КЗХ, БЧ и УЗ</t>
  </si>
  <si>
    <t>на перевозку всех грузов</t>
  </si>
  <si>
    <r>
      <t xml:space="preserve">ДП-188 от 22.01.2021, </t>
    </r>
    <r>
      <rPr>
        <b/>
        <sz val="14"/>
        <color theme="1"/>
        <rFont val="Times New Roman"/>
        <family val="1"/>
        <charset val="204"/>
      </rPr>
      <t>Отмена ДП-552 от 19.02.21</t>
    </r>
  </si>
  <si>
    <t>до отмены, отмена 19.02.2021</t>
  </si>
  <si>
    <t>до отмены, отмена 19.02.21</t>
  </si>
  <si>
    <r>
      <t xml:space="preserve"> ДП -352 от 05.02.21г, </t>
    </r>
    <r>
      <rPr>
        <b/>
        <sz val="14"/>
        <color theme="1"/>
        <rFont val="Times New Roman"/>
        <family val="1"/>
        <charset val="204"/>
      </rPr>
      <t>Отмена ДП-551 от 19.02.21</t>
    </r>
  </si>
  <si>
    <r>
      <t xml:space="preserve">ДП-360 от 08.02.21г, </t>
    </r>
    <r>
      <rPr>
        <b/>
        <sz val="14"/>
        <color theme="1"/>
        <rFont val="Times New Roman"/>
        <family val="1"/>
        <charset val="204"/>
      </rPr>
      <t>Отмена ДП-571 от 19.02.21</t>
    </r>
  </si>
  <si>
    <t xml:space="preserve">назначением на станцию Забайкальск (эксп.КЖД) (947005) Заб следующих назначением в Китай </t>
  </si>
  <si>
    <t>до отмены, отмена 19.02.22</t>
  </si>
  <si>
    <t>назначением на ст.С-Кав Новороссийск (эксп.) (521001), Новороссийск (520901)</t>
  </si>
  <si>
    <t xml:space="preserve">ДП-589 от 20.02.21 </t>
  </si>
  <si>
    <t xml:space="preserve">ДП-621 от 24.02.21 </t>
  </si>
  <si>
    <t>назначением на ст. Присады (211903) Московская жд</t>
  </si>
  <si>
    <t>ООО «Производственная Компания «Строительная Индустрия» (код-4002)</t>
  </si>
  <si>
    <t xml:space="preserve">ДП-623 от 24.02.21 </t>
  </si>
  <si>
    <t>назначением на станцию Канск-Енисейский (893500) Красноярской ж.д.</t>
  </si>
  <si>
    <t>в адрес грузополучателя                 ООО «Алтын» (код-2299), ООО «Сибирь ТК» (код-2015),                                    ООО «Красавтологистик» (код-2695)</t>
  </si>
  <si>
    <t>на перевозку всех метизов</t>
  </si>
  <si>
    <t xml:space="preserve">ДП-639 от 25.02.21 </t>
  </si>
  <si>
    <t xml:space="preserve">назначением на станцию Братск (924605) Восточно-Сибирская ж.д. </t>
  </si>
  <si>
    <t>в адрес грузополучателя ООО «Илим Тимбер Индастри» (код-5206), филиала АО «Группа Илим» в г. Братске (код-7522)</t>
  </si>
  <si>
    <t xml:space="preserve">на перевозку всех порожних контейнеров (код-391498) </t>
  </si>
  <si>
    <t>адрес грузополучателя ООО «ДМЛ» (код-5966)</t>
  </si>
  <si>
    <t>адрес грузополучателя ПАО «Трансконтейнер» (код-7918)</t>
  </si>
  <si>
    <t xml:space="preserve">ДП-730 от 03.03.21г </t>
  </si>
  <si>
    <t>ДП-779 от 05.03.2021г</t>
  </si>
  <si>
    <t>ДП-780 от 05.03.2021г.</t>
  </si>
  <si>
    <t xml:space="preserve">назначением на ст. Наушки (эксп.КЖД) (937304) В-Сиб следующих назначением в Китай </t>
  </si>
  <si>
    <t>ДП-833 от 11.03.2021г.</t>
  </si>
  <si>
    <t xml:space="preserve">ДП-832 от 11.03.2021г. </t>
  </si>
  <si>
    <t>ДП-831 от 11.03.2021г</t>
  </si>
  <si>
    <t xml:space="preserve">в адрес грузополучателей АО "Группа Илим" в г. Братске, ООО «Рейл Карго Логистик РУС» (коды  8693) </t>
  </si>
  <si>
    <t>ДЗ-891 от 15.03.2021г. изменение в ДК-2820 от 26.11.2014г.</t>
  </si>
  <si>
    <t xml:space="preserve">Разрешается прием по МГСП Луговая </t>
  </si>
  <si>
    <t xml:space="preserve">назначением на станцию Беловодская (716109) КРГ в адрес грузополучателя ОСОО «ДАН АГРО ПРОДУКТЫ» (код 5132). </t>
  </si>
  <si>
    <t>ДП-1025 от 25.03.2021г.</t>
  </si>
  <si>
    <t>в адрес грузополучателей ООО "Финтранс ГЛ" (код 5925), филиал АО "Группа Илим" в г. Братске (код 7522), ООО «Рейл Карго Логистик РУС» (код  8693), ООО "ДМЛ" (код 5966), ООО "Илим Тимбер Индастри" (код 5206), ООО "Голд", (1695), ПАО "ТрансКонтейнер" (код 7918)</t>
  </si>
  <si>
    <t>ДЗ-1073 от 29.03.2021 изменения в ДП 1557</t>
  </si>
  <si>
    <t>перевозка всех грузов всех порожних вагонов</t>
  </si>
  <si>
    <t>через МГСП Разъезд 161 назначением и транзитом через ТРК</t>
  </si>
  <si>
    <t xml:space="preserve">ДП-1117 от 01.04.2021г. </t>
  </si>
  <si>
    <t xml:space="preserve">ДП-1143 от 02.04.2021г. </t>
  </si>
  <si>
    <t>ДЗ-1148 от 05.04.2021г.</t>
  </si>
  <si>
    <t>назначением в Китай  через пункты перехода Локоть (эксп) (711105) и Достык (эксп) (708507)</t>
  </si>
  <si>
    <t>на перевозку лесных грузов в контейнерах (код ГНГ 44010000 – 44210000)</t>
  </si>
  <si>
    <t>ДЗ-1147 от 02.04.2021г</t>
  </si>
  <si>
    <t>в адрес грузополучателей ООО "Фитнес ГЛ" (код 5925), филиал АО "Группа Илим" в г. Братске (код 7522), ООО «Рейл Карго Логистик РУС» (код  8693), ООО "ДМЛ" (код 5966), ООО "Илим Тимбер Индастри" (код 5206), ООО "Голд", (1695), ПАО "ТрансКонтейнер" (код 7918), ООО "ВОСТСИБТРАНС" (код 1977)</t>
  </si>
  <si>
    <t>ДЗ-1314 от 20.04.2021г.</t>
  </si>
  <si>
    <t>пв назначением на станции Жана Караганды  (код-673702) и Жанааул (код-674103) в адрес грузополучателя ТОО «Qaz Carbon» (Каз Карбон)</t>
  </si>
  <si>
    <t>ДП-1318 от 20.04.2021г.</t>
  </si>
  <si>
    <t>ДП-1319 от 20.04.2021г.</t>
  </si>
  <si>
    <t xml:space="preserve">назначением на станцию Жеты-Су (код станции-700308) </t>
  </si>
  <si>
    <t xml:space="preserve">в адрес ТОО «Даму Инжиниринг» (код – 0336) </t>
  </si>
  <si>
    <t>со всех станции КЗХ, ТРК, ТДЖ, КРГ, УТИ и РЖД</t>
  </si>
  <si>
    <t xml:space="preserve">на перевозку всех порожних собственных универсальных платформ </t>
  </si>
  <si>
    <t xml:space="preserve">со всех станции РЖД </t>
  </si>
  <si>
    <t xml:space="preserve">назначением на станцию Новоустькаменогорск (код станции-713806) </t>
  </si>
  <si>
    <t xml:space="preserve">в адрес ТОО «УЗРЕМ ШЫГЫС» (код – 0006) и в адрес ТОО «Казцинк» (код 1331) </t>
  </si>
  <si>
    <t>на перевозку всех порожних собственных и арендованных фитинговых платформ</t>
  </si>
  <si>
    <t>ДП-1264 от 15.04.2021</t>
  </si>
  <si>
    <t>в адрес ООО "Левана" код 0390, АО "КЛМ Ко" код 7066</t>
  </si>
  <si>
    <t>ДП-1265 от 15.04.2022</t>
  </si>
  <si>
    <t>в адрес ООО "БЛТК" (код 9440),  ПАО "Трансконтейнер" и его контрагентов (коды 7918, 0012, 3373, 6142, 7819, 9999, 8801)</t>
  </si>
  <si>
    <t>ДП-1414 от 27.04.2021</t>
  </si>
  <si>
    <t xml:space="preserve">назначением на все станции Согдийского участка ТДЖ: Спитамен (747605), Джаббор Расулов (747709), Худжанд (747802), Канибадам  (748006), Махрам (747906), Исфара (748504) </t>
  </si>
  <si>
    <t xml:space="preserve">на прием по МГСП Бекабад и Исиклол порожних собственных и арендованных полувагонов всех собственников </t>
  </si>
  <si>
    <t xml:space="preserve">ДП-1402 от 27.04.2021г. </t>
  </si>
  <si>
    <t xml:space="preserve">ДП-1403 от 27.04.2021г. </t>
  </si>
  <si>
    <t xml:space="preserve">со всех станций КЗХ, БЧ </t>
  </si>
  <si>
    <t xml:space="preserve">назначением на станцию Красноярск (код станции – 890004) Крас </t>
  </si>
  <si>
    <t>в адрес грузополучателей ООО «СИБТЭК» (код – 8501),  ООО «СВИФТ-РУС» (код 7763), ООО «ВЭЙ» (код 9962), ООО «Рейл Карго Логистик-РУС» (код 8693), ООО «РОК Логистик» (код 2677), ООО «Красавтологистик» (код 2695), ООО «Транс Логистик» (код 8452), ООО «Сервис Транс» (код 6330), ООО «Восточный экспресс» (3452), ПАО «Трансконтейнер» (код 7918), Красноярская дирекция по управлению терминально-складским комплексом (код 3390).</t>
  </si>
  <si>
    <t>ДЗ-4194 от 08.12.2020г, ОТМЕНА ДП-1338 от 21.04.21г., отмена с 1 мая 2021г.</t>
  </si>
  <si>
    <t>до отмены, отмена с 01.05.21</t>
  </si>
  <si>
    <t>на перевозку всех  собственных и арендованных фитинговых платформ с порожними контейнерами</t>
  </si>
  <si>
    <t>18 мая 2021</t>
  </si>
  <si>
    <t>31 мая 2021</t>
  </si>
  <si>
    <t xml:space="preserve">ДП -1507 от 11.05.21г  </t>
  </si>
  <si>
    <t xml:space="preserve">назначением на станцию Гомель БЧ </t>
  </si>
  <si>
    <t>для грузополучателей УП «БЕЛСТЕКЛОПРОМ» (код 1204), ЗАО «ГОМЕЛЬСКИЙ ВСЗ» (код 4510), ГОМЕЛЬСКИЙ ВАГОННЫЙ УЧАСТОК ЛВЧ-4 (код 1100), отдел МАТЕРИАЛЬНО-ТЕХНИЧЕСКОГО СНАБЖЕНИЯ (код 6422), ООО «БАЙТИМБЕР» (код 1245)</t>
  </si>
  <si>
    <t xml:space="preserve">со всех станций КЗХ, ЛДЗ, ЛТГ, РЖД, УЗ, ЭВР </t>
  </si>
  <si>
    <t xml:space="preserve">на перевозку всех грузов и порожних вагонов </t>
  </si>
  <si>
    <t xml:space="preserve">в адрес подъездного пути № 903 ТОО «Даму Инжиниринг» по кодам получателей ТОО «Ceva» (код 0427), ТОО «Тез жол» (код 0092), ТОО «Damu trans logistics» (код 7423) </t>
  </si>
  <si>
    <t>ДП-1529 от 12.05.2021</t>
  </si>
  <si>
    <t>10 июня 2021</t>
  </si>
  <si>
    <t>ДП-1550 от 13.05.2021г</t>
  </si>
  <si>
    <t xml:space="preserve">назначением на станцию Марк (код станции – 237806) Моск жд </t>
  </si>
  <si>
    <t xml:space="preserve">в адрес грузополучателя АО «ДСК № 7» (код – 2416)  </t>
  </si>
  <si>
    <t xml:space="preserve">со всех станций БЧ, КЗХ, УЗ </t>
  </si>
  <si>
    <t xml:space="preserve">на перевозку всех грузов </t>
  </si>
  <si>
    <t>ДЗ-1589 от 18.05.2021г.</t>
  </si>
  <si>
    <t>со всех станций  КЗХ</t>
  </si>
  <si>
    <t>на перевозку грузов метизов (код ЕТСНГ 391498) и всех грузов в контейнерах</t>
  </si>
  <si>
    <t>ДЗ-1590 от 18.05.2021г.</t>
  </si>
  <si>
    <t>на перевозку метизов(код ЕТСНГ 391498)</t>
  </si>
  <si>
    <t>ДЗ-1588 от 18.05.2021г.</t>
  </si>
  <si>
    <t>ДП-1452 от 29.04.2021г.  Отмена ДП-1682 от 25.05.21</t>
  </si>
  <si>
    <t>ДП-1701 от 26.05.21</t>
  </si>
  <si>
    <t>назначением на станцию Батарейная (932601) Восточно-Сибирская жд</t>
  </si>
  <si>
    <t>со всех станций БЧ,  КЗХ</t>
  </si>
  <si>
    <t>на перевозку метизов (код ЕТСНГ 391498) и всех грузов в контейнерах</t>
  </si>
  <si>
    <t>ДП-1699 от 26.05.21</t>
  </si>
  <si>
    <t>в адрес  грузополучателей: ООО «Финтранс ГЛ» (код 5925), АО «Группа Илим» (код 4882), филиала АО «Группа Илим» в г.Братске (код 7522), ООО «Рейл карго Логистик – РУС» (код 8639), ООО «ДМЛ» (код 5966), ООО «Илим Тимбер Индастри» (код 5206), ООО «Голд» (код 1695), ООО «ВОСТСИБТРАНС» (код 1977), ПАО «ТрансКонтейнер» (код 7918)</t>
  </si>
  <si>
    <t>со всех станции КЗХ</t>
  </si>
  <si>
    <t>на перевозку порожних контейнеров (код 391498)</t>
  </si>
  <si>
    <t>ДП-1698 от 26.05.21</t>
  </si>
  <si>
    <t>в адрес грузополучателя ООО «Дмитровский Металлоцемент» (код 6384)</t>
  </si>
  <si>
    <t>ДП-1733 от 28.05.21</t>
  </si>
  <si>
    <t>ДП-1734 от 28.05.21</t>
  </si>
  <si>
    <t>в адрес грузополучателей ООО "Левана" (код 0390), АО "КЛМК" (код 7066)</t>
  </si>
  <si>
    <t xml:space="preserve">на перевозку метизов (код ЕТСНГ 391498) </t>
  </si>
  <si>
    <t>назначением на станцию Чунояр (895402) Красноярской жд</t>
  </si>
  <si>
    <t>назначением на станцию Карабула (895807) Красноярской жд</t>
  </si>
  <si>
    <t>назначением на станцию Белый Раст (238601) Московская жд</t>
  </si>
  <si>
    <t>в адрес грузополучателей ООО "Кройл" (код 1275)</t>
  </si>
  <si>
    <t>ДП-1790 от 01.06.21</t>
  </si>
  <si>
    <t>на перевозку всех грузов в контейнерах</t>
  </si>
  <si>
    <t>ДЗ-1932 от 04.06.21</t>
  </si>
  <si>
    <t>назначением на станцию Темрюк (код 523007), Темрюк-Экспорт (код 527807) Северо-Кавказской жд</t>
  </si>
  <si>
    <t>в адрес грузополучателя ООО "Мактрен-нафта" 9код 0112 и 3784)</t>
  </si>
  <si>
    <t>на перевозку всех нефтепродуктов (код 201006-226999)</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</si>
</sst>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2"/>
      <name val="Times New Roman"/>
      <family val="1"/>
      <charset val="204"/>
    </font>
    <font>
      <sz val="8"/>
      <name val="Arial"/>
      <family val="2"/>
      <charset val="204"/>
    </font>
    <font>
      <sz val="10"/>
      <name val="Times New Roman"/>
      <family val="1"/>
      <charset val="204"/>
    </font>
    <font>
      <sz val="14"/>
      <name val="Times New Roman"/>
      <family val="1"/>
      <charset val="204"/>
    </font>
    <font>
      <sz val="10"/>
      <name val="Arial"/>
      <family val="2"/>
      <charset val="204"/>
    </font>
    <font>
      <b/>
      <sz val="14"/>
      <name val="Arial"/>
      <family val="2"/>
      <charset val="204"/>
    </font>
    <font>
      <sz val="14"/>
      <name val="Arial"/>
      <family val="2"/>
      <charset val="204"/>
    </font>
    <font>
      <b/>
      <sz val="10"/>
      <name val="Arial"/>
      <family val="2"/>
      <charset val="204"/>
    </font>
    <font>
      <b/>
      <i/>
      <sz val="14"/>
      <name val="Arial"/>
      <family val="2"/>
      <charset val="204"/>
    </font>
    <font>
      <i/>
      <sz val="14"/>
      <name val="Arial"/>
      <family val="2"/>
      <charset val="204"/>
    </font>
    <font>
      <b/>
      <sz val="13"/>
      <name val="Times New Roman"/>
      <family val="1"/>
      <charset val="204"/>
    </font>
    <font>
      <sz val="13"/>
      <name val="Times New Roman"/>
      <family val="1"/>
      <charset val="204"/>
    </font>
    <font>
      <b/>
      <sz val="14"/>
      <name val="Times New Roman"/>
      <family val="1"/>
      <charset val="204"/>
    </font>
    <font>
      <sz val="12"/>
      <name val="Arial"/>
      <family val="2"/>
      <charset val="204"/>
    </font>
    <font>
      <b/>
      <sz val="12"/>
      <name val="Arial"/>
      <family val="2"/>
      <charset val="204"/>
    </font>
    <font>
      <b/>
      <i/>
      <sz val="14"/>
      <name val="Times New Roman"/>
      <family val="1"/>
      <charset val="204"/>
    </font>
    <font>
      <sz val="14"/>
      <color rgb="FF000000"/>
      <name val="Times New Roman"/>
      <family val="1"/>
      <charset val="204"/>
    </font>
    <font>
      <b/>
      <sz val="14"/>
      <color rgb="FFFF0000"/>
      <name val="Times New Roman"/>
      <family val="1"/>
      <charset val="204"/>
    </font>
    <font>
      <b/>
      <sz val="24"/>
      <name val="Times New Roman"/>
      <family val="1"/>
      <charset val="204"/>
    </font>
    <font>
      <b/>
      <sz val="26"/>
      <name val="Times New Roman"/>
      <family val="1"/>
      <charset val="204"/>
    </font>
    <font>
      <b/>
      <sz val="14"/>
      <color rgb="FF000000"/>
      <name val="Times New Roman"/>
      <family val="1"/>
      <charset val="204"/>
    </font>
    <font>
      <sz val="14"/>
      <color rgb="FF333333"/>
      <name val="Times New Roman"/>
      <family val="1"/>
      <charset val="204"/>
    </font>
    <font>
      <b/>
      <i/>
      <sz val="20"/>
      <name val="Times New Roman"/>
      <family val="1"/>
      <charset val="204"/>
    </font>
    <font>
      <sz val="18"/>
      <name val="Times New Roman"/>
      <family val="1"/>
      <charset val="204"/>
    </font>
    <font>
      <sz val="14"/>
      <color theme="1"/>
      <name val="Times New Roman"/>
      <family val="1"/>
      <charset val="204"/>
    </font>
    <font>
      <sz val="14"/>
      <color rgb="FFFF0000"/>
      <name val="Times New Roman"/>
      <family val="1"/>
      <charset val="204"/>
    </font>
    <font>
      <b/>
      <sz val="14"/>
      <color theme="1"/>
      <name val="Times New Roman"/>
      <family val="1"/>
      <charset val="204"/>
    </font>
    <font>
      <sz val="11"/>
      <color theme="1"/>
      <name val="Times New Roman"/>
      <family val="1"/>
      <charset val="204"/>
    </font>
    <font>
      <sz val="12"/>
      <color theme="1"/>
      <name val="Times New Roman"/>
      <family val="1"/>
      <charset val="204"/>
    </font>
    <font>
      <b/>
      <sz val="11"/>
      <color theme="1"/>
      <name val="Times New Roman"/>
      <family val="1"/>
      <charset val="204"/>
    </font>
    <font>
      <sz val="14"/>
      <color theme="1"/>
      <name val="Arial"/>
      <family val="2"/>
      <charset val="204"/>
    </font>
    <font>
      <b/>
      <sz val="14"/>
      <color rgb="FF00B050"/>
      <name val="Times New Roman"/>
      <family val="1"/>
      <charset val="204"/>
    </font>
    <font>
      <sz val="11"/>
      <color rgb="FF00B050"/>
      <name val="Times New Roman"/>
      <family val="1"/>
      <charset val="204"/>
    </font>
    <font>
      <sz val="14"/>
      <color rgb="FF00B050"/>
      <name val="Times New Roman"/>
      <family val="1"/>
      <charset val="204"/>
    </font>
    <font>
      <sz val="12"/>
      <color rgb="FF00B050"/>
      <name val="Times New Roman"/>
      <family val="1"/>
      <charset val="204"/>
    </font>
    <font>
      <sz val="14"/>
      <color rgb="FF00B050"/>
      <name val="Arial"/>
      <family val="2"/>
      <charset val="204"/>
    </font>
    <font>
      <sz val="10"/>
      <color theme="1"/>
      <name val="Times New Roman"/>
      <family val="1"/>
      <charset val="204"/>
    </font>
    <font>
      <sz val="18"/>
      <color theme="1"/>
      <name val="Times New Roman"/>
      <family val="1"/>
      <charset val="204"/>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s>
  <cellStyleXfs count="1">
    <xf numFmtId="0" fontId="0" fillId="0" borderId="0"/>
  </cellStyleXfs>
  <cellXfs count="533">
    <xf numFmtId="0" fontId="0" fillId="0" borderId="0" xfId="0"/>
    <xf numFmtId="0" fontId="1" fillId="0" borderId="0" xfId="0" applyFont="1"/>
    <xf numFmtId="0" fontId="4" fillId="0" borderId="0" xfId="0" applyFont="1"/>
    <xf numFmtId="0" fontId="7" fillId="0" borderId="0" xfId="0" applyFont="1"/>
    <xf numFmtId="0" fontId="6" fillId="0" borderId="23" xfId="0" applyFont="1" applyBorder="1" applyAlignment="1">
      <alignment wrapText="1"/>
    </xf>
    <xf numFmtId="0" fontId="6" fillId="0" borderId="24" xfId="0" applyFont="1" applyBorder="1" applyAlignment="1">
      <alignment wrapText="1"/>
    </xf>
    <xf numFmtId="0" fontId="6" fillId="0" borderId="25" xfId="0" applyFont="1" applyBorder="1" applyAlignment="1">
      <alignment wrapText="1"/>
    </xf>
    <xf numFmtId="0" fontId="6" fillId="0" borderId="26" xfId="0" applyFont="1" applyBorder="1" applyAlignment="1">
      <alignment horizontal="left"/>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left"/>
    </xf>
    <xf numFmtId="0" fontId="6" fillId="0" borderId="21"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left"/>
    </xf>
    <xf numFmtId="0" fontId="6" fillId="0" borderId="32" xfId="0" applyFont="1" applyBorder="1" applyAlignment="1">
      <alignment horizontal="center"/>
    </xf>
    <xf numFmtId="0" fontId="6" fillId="0" borderId="33" xfId="0" applyFont="1" applyBorder="1" applyAlignment="1">
      <alignment horizontal="center"/>
    </xf>
    <xf numFmtId="0" fontId="6" fillId="0" borderId="23" xfId="0" applyFont="1" applyBorder="1" applyAlignment="1">
      <alignment horizontal="right"/>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xf numFmtId="0" fontId="6" fillId="0" borderId="26" xfId="0" applyFont="1" applyBorder="1"/>
    <xf numFmtId="0" fontId="6" fillId="0" borderId="29" xfId="0" applyFont="1" applyBorder="1"/>
    <xf numFmtId="0" fontId="6" fillId="0" borderId="31" xfId="0" applyFont="1" applyBorder="1"/>
    <xf numFmtId="0" fontId="6" fillId="0" borderId="34" xfId="0" applyFont="1" applyBorder="1" applyAlignment="1">
      <alignment horizontal="center"/>
    </xf>
    <xf numFmtId="0" fontId="1" fillId="0" borderId="21" xfId="0" applyFont="1" applyBorder="1" applyAlignment="1">
      <alignment vertical="center"/>
    </xf>
    <xf numFmtId="0" fontId="1" fillId="0" borderId="21" xfId="0" applyFont="1" applyBorder="1" applyAlignment="1"/>
    <xf numFmtId="0" fontId="1" fillId="0" borderId="21" xfId="0" applyNumberFormat="1" applyFont="1" applyBorder="1" applyAlignment="1"/>
    <xf numFmtId="2" fontId="1" fillId="0" borderId="21" xfId="0" applyNumberFormat="1" applyFont="1" applyBorder="1" applyAlignment="1">
      <alignment vertical="center"/>
    </xf>
    <xf numFmtId="0" fontId="1" fillId="0" borderId="38" xfId="0" applyFont="1" applyBorder="1" applyAlignment="1">
      <alignment vertical="center"/>
    </xf>
    <xf numFmtId="0" fontId="1" fillId="0" borderId="35" xfId="0" applyFont="1" applyBorder="1" applyAlignment="1">
      <alignment vertical="center"/>
    </xf>
    <xf numFmtId="0" fontId="13" fillId="0" borderId="6" xfId="0" quotePrefix="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4" xfId="0" quotePrefix="1" applyFont="1" applyFill="1" applyBorder="1" applyAlignment="1">
      <alignment horizontal="center" vertical="center" wrapText="1"/>
    </xf>
    <xf numFmtId="0" fontId="4" fillId="0" borderId="39" xfId="0" applyFont="1" applyBorder="1" applyAlignment="1">
      <alignment horizontal="center" vertical="center"/>
    </xf>
    <xf numFmtId="0" fontId="4" fillId="0" borderId="38" xfId="0" applyFont="1" applyBorder="1" applyAlignment="1">
      <alignment horizontal="center" vertical="center"/>
    </xf>
    <xf numFmtId="2" fontId="4" fillId="0" borderId="38" xfId="0" applyNumberFormat="1" applyFont="1" applyBorder="1" applyAlignment="1">
      <alignment vertical="center"/>
    </xf>
    <xf numFmtId="15" fontId="4" fillId="0" borderId="38" xfId="0" applyNumberFormat="1" applyFont="1" applyBorder="1" applyAlignment="1">
      <alignment horizontal="center" vertical="center"/>
    </xf>
    <xf numFmtId="0" fontId="4" fillId="0" borderId="40" xfId="0" applyFont="1" applyBorder="1" applyAlignment="1">
      <alignment horizontal="left" vertical="center"/>
    </xf>
    <xf numFmtId="0" fontId="4" fillId="0" borderId="5" xfId="0" applyFont="1" applyBorder="1" applyAlignment="1">
      <alignment horizontal="left" vertical="center"/>
    </xf>
    <xf numFmtId="15" fontId="4" fillId="0" borderId="6" xfId="0" applyNumberFormat="1" applyFont="1" applyBorder="1" applyAlignment="1">
      <alignment horizontal="center" vertical="center"/>
    </xf>
    <xf numFmtId="15" fontId="4" fillId="0" borderId="14" xfId="0" applyNumberFormat="1" applyFont="1" applyBorder="1" applyAlignment="1">
      <alignment horizontal="center" vertical="center"/>
    </xf>
    <xf numFmtId="1" fontId="13" fillId="0" borderId="14" xfId="0" applyNumberFormat="1" applyFont="1" applyBorder="1" applyAlignment="1">
      <alignment horizontal="center" vertical="center"/>
    </xf>
    <xf numFmtId="0" fontId="4" fillId="0" borderId="14" xfId="0" applyFont="1" applyBorder="1" applyAlignment="1">
      <alignment horizont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2" fontId="4" fillId="0" borderId="21" xfId="0" applyNumberFormat="1" applyFont="1" applyBorder="1" applyAlignment="1">
      <alignment vertical="center"/>
    </xf>
    <xf numFmtId="15" fontId="4" fillId="0" borderId="21" xfId="0" applyNumberFormat="1" applyFont="1" applyBorder="1" applyAlignment="1">
      <alignment horizontal="center" vertical="center"/>
    </xf>
    <xf numFmtId="14" fontId="13" fillId="0" borderId="21" xfId="0" applyNumberFormat="1" applyFont="1" applyBorder="1" applyAlignment="1">
      <alignment horizontal="center" vertical="center"/>
    </xf>
    <xf numFmtId="0" fontId="4" fillId="0" borderId="30" xfId="0" applyFont="1" applyBorder="1" applyAlignment="1">
      <alignment horizontal="left" vertical="center"/>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14" fontId="4" fillId="0" borderId="21" xfId="0" applyNumberFormat="1" applyFont="1" applyBorder="1" applyAlignment="1">
      <alignment horizontal="center" vertical="center"/>
    </xf>
    <xf numFmtId="0" fontId="4" fillId="0" borderId="21" xfId="0" applyFont="1" applyBorder="1" applyAlignment="1"/>
    <xf numFmtId="0" fontId="4" fillId="0" borderId="21" xfId="0" applyFont="1" applyBorder="1" applyAlignment="1">
      <alignment horizontal="center"/>
    </xf>
    <xf numFmtId="15" fontId="4" fillId="0" borderId="21" xfId="0" applyNumberFormat="1" applyFont="1" applyBorder="1" applyAlignment="1">
      <alignment horizontal="center"/>
    </xf>
    <xf numFmtId="0" fontId="4" fillId="0" borderId="30" xfId="0" applyFont="1" applyBorder="1"/>
    <xf numFmtId="0" fontId="4" fillId="0" borderId="2" xfId="0" applyFont="1" applyBorder="1" applyAlignment="1">
      <alignment horizontal="left" vertical="center"/>
    </xf>
    <xf numFmtId="15" fontId="13" fillId="0" borderId="21" xfId="0" applyNumberFormat="1" applyFont="1" applyBorder="1" applyAlignment="1">
      <alignment horizontal="center" vertical="center"/>
    </xf>
    <xf numFmtId="15" fontId="4" fillId="0" borderId="35" xfId="0" applyNumberFormat="1" applyFont="1" applyBorder="1" applyAlignment="1">
      <alignment horizontal="center" vertical="center"/>
    </xf>
    <xf numFmtId="0" fontId="4" fillId="0" borderId="36" xfId="0" applyFont="1" applyBorder="1" applyAlignment="1">
      <alignment horizontal="left" vertical="center"/>
    </xf>
    <xf numFmtId="0" fontId="4" fillId="0" borderId="0" xfId="0" applyFont="1" applyAlignment="1"/>
    <xf numFmtId="0" fontId="4" fillId="0" borderId="0" xfId="0" applyFont="1" applyAlignment="1">
      <alignment horizontal="center"/>
    </xf>
    <xf numFmtId="0" fontId="4" fillId="0" borderId="6" xfId="0" applyFont="1" applyFill="1" applyBorder="1" applyAlignment="1">
      <alignment horizontal="center" vertical="center" wrapText="1"/>
    </xf>
    <xf numFmtId="1" fontId="4" fillId="0" borderId="38" xfId="0" applyNumberFormat="1" applyFont="1" applyBorder="1" applyAlignment="1">
      <alignment horizontal="center" vertical="center"/>
    </xf>
    <xf numFmtId="1" fontId="4" fillId="0" borderId="21" xfId="0" applyNumberFormat="1" applyFont="1" applyBorder="1" applyAlignment="1">
      <alignment horizontal="center" vertical="center"/>
    </xf>
    <xf numFmtId="1" fontId="4" fillId="0" borderId="35" xfId="0" applyNumberFormat="1" applyFont="1" applyBorder="1" applyAlignment="1">
      <alignment horizontal="center" vertical="center"/>
    </xf>
    <xf numFmtId="2" fontId="4" fillId="0" borderId="21" xfId="0" applyNumberFormat="1" applyFont="1" applyBorder="1" applyAlignment="1">
      <alignment vertical="center" wrapText="1"/>
    </xf>
    <xf numFmtId="0" fontId="4" fillId="0" borderId="0" xfId="0" applyFont="1" applyAlignment="1">
      <alignment horizontal="center" vertical="center" wrapText="1"/>
    </xf>
    <xf numFmtId="0" fontId="0" fillId="0" borderId="0" xfId="0" applyAlignment="1">
      <alignment horizontal="center"/>
    </xf>
    <xf numFmtId="0" fontId="8" fillId="0" borderId="0" xfId="0" applyFont="1" applyAlignment="1">
      <alignment horizontal="center"/>
    </xf>
    <xf numFmtId="0" fontId="14" fillId="0" borderId="0" xfId="0" applyFont="1"/>
    <xf numFmtId="2" fontId="4" fillId="0" borderId="21" xfId="0" applyNumberFormat="1" applyFont="1" applyFill="1" applyBorder="1" applyAlignment="1">
      <alignment horizontal="center" vertical="center" wrapText="1" shrinkToFit="1"/>
    </xf>
    <xf numFmtId="0" fontId="5" fillId="0" borderId="0" xfId="0" applyFont="1" applyAlignment="1">
      <alignment horizontal="center"/>
    </xf>
    <xf numFmtId="0" fontId="5" fillId="5" borderId="0" xfId="0" applyFont="1" applyFill="1" applyAlignment="1">
      <alignment horizontal="center"/>
    </xf>
    <xf numFmtId="0" fontId="14" fillId="0" borderId="0" xfId="0" applyFont="1" applyAlignment="1">
      <alignment horizontal="center"/>
    </xf>
    <xf numFmtId="0" fontId="4" fillId="0" borderId="35" xfId="0" applyFont="1" applyBorder="1" applyAlignment="1">
      <alignment horizontal="center" vertical="center" wrapText="1"/>
    </xf>
    <xf numFmtId="0" fontId="14" fillId="0" borderId="0" xfId="0" applyFont="1" applyAlignment="1">
      <alignment horizontal="center" vertical="center"/>
    </xf>
    <xf numFmtId="0" fontId="13" fillId="0" borderId="39" xfId="0" applyFont="1" applyFill="1" applyBorder="1" applyAlignment="1">
      <alignment horizontal="center" vertical="center" wrapText="1" shrinkToFit="1"/>
    </xf>
    <xf numFmtId="0" fontId="4" fillId="0" borderId="38" xfId="0" applyFont="1" applyFill="1" applyBorder="1" applyAlignment="1">
      <alignment horizontal="left" vertical="top" wrapText="1" shrinkToFit="1"/>
    </xf>
    <xf numFmtId="2" fontId="4" fillId="0" borderId="38" xfId="0" applyNumberFormat="1" applyFont="1" applyFill="1" applyBorder="1" applyAlignment="1">
      <alignment horizontal="left" vertical="top" wrapText="1" shrinkToFit="1"/>
    </xf>
    <xf numFmtId="15" fontId="4" fillId="0" borderId="38" xfId="0" applyNumberFormat="1" applyFont="1" applyFill="1" applyBorder="1" applyAlignment="1">
      <alignment horizontal="left" vertical="center" wrapText="1" shrinkToFit="1"/>
    </xf>
    <xf numFmtId="0" fontId="13" fillId="0" borderId="29" xfId="0" applyFont="1" applyFill="1" applyBorder="1" applyAlignment="1">
      <alignment horizontal="center" vertical="center" wrapText="1" shrinkToFit="1"/>
    </xf>
    <xf numFmtId="0" fontId="4" fillId="0" borderId="21" xfId="0" applyFont="1" applyFill="1" applyBorder="1" applyAlignment="1">
      <alignment horizontal="left" vertical="top" wrapText="1" shrinkToFit="1"/>
    </xf>
    <xf numFmtId="2" fontId="4" fillId="0" borderId="21" xfId="0" applyNumberFormat="1" applyFont="1" applyFill="1" applyBorder="1" applyAlignment="1">
      <alignment horizontal="left" vertical="top" wrapText="1" shrinkToFit="1"/>
    </xf>
    <xf numFmtId="15" fontId="4" fillId="0" borderId="21" xfId="0" applyNumberFormat="1" applyFont="1" applyFill="1" applyBorder="1" applyAlignment="1">
      <alignment horizontal="left" vertical="center" wrapText="1" shrinkToFit="1"/>
    </xf>
    <xf numFmtId="15" fontId="4" fillId="0" borderId="21" xfId="0" applyNumberFormat="1" applyFont="1" applyFill="1" applyBorder="1" applyAlignment="1">
      <alignment horizontal="center" vertical="center" wrapText="1" shrinkToFit="1"/>
    </xf>
    <xf numFmtId="15" fontId="4" fillId="6" borderId="21" xfId="0" applyNumberFormat="1" applyFont="1" applyFill="1" applyBorder="1" applyAlignment="1">
      <alignment horizontal="center" vertical="center" wrapText="1" shrinkToFit="1"/>
    </xf>
    <xf numFmtId="15" fontId="4" fillId="3" borderId="21" xfId="0" applyNumberFormat="1" applyFont="1" applyFill="1" applyBorder="1" applyAlignment="1">
      <alignment horizontal="center" vertical="center" wrapText="1" shrinkToFit="1"/>
    </xf>
    <xf numFmtId="2" fontId="4" fillId="3" borderId="21" xfId="0" applyNumberFormat="1" applyFont="1" applyFill="1" applyBorder="1" applyAlignment="1">
      <alignment horizontal="left" vertical="top" wrapText="1" shrinkToFit="1"/>
    </xf>
    <xf numFmtId="2" fontId="4" fillId="0" borderId="32" xfId="0" applyNumberFormat="1" applyFont="1" applyFill="1" applyBorder="1" applyAlignment="1">
      <alignment horizontal="left" vertical="top" wrapText="1" shrinkToFit="1"/>
    </xf>
    <xf numFmtId="0" fontId="4" fillId="0" borderId="32" xfId="0" applyFont="1" applyFill="1" applyBorder="1" applyAlignment="1">
      <alignment horizontal="left" vertical="top" wrapText="1" shrinkToFit="1"/>
    </xf>
    <xf numFmtId="0" fontId="4" fillId="0" borderId="32" xfId="0" applyFont="1" applyBorder="1" applyAlignment="1">
      <alignment vertical="center" wrapText="1"/>
    </xf>
    <xf numFmtId="0" fontId="13" fillId="0" borderId="43" xfId="0" applyFont="1" applyBorder="1" applyAlignment="1">
      <alignment horizontal="center" vertical="center" wrapText="1"/>
    </xf>
    <xf numFmtId="0" fontId="4" fillId="0" borderId="0" xfId="0" applyFont="1" applyAlignment="1">
      <alignment wrapText="1"/>
    </xf>
    <xf numFmtId="15" fontId="4" fillId="3" borderId="35" xfId="0" applyNumberFormat="1" applyFont="1" applyFill="1" applyBorder="1" applyAlignment="1">
      <alignment horizontal="center" vertical="center" wrapText="1" shrinkToFit="1"/>
    </xf>
    <xf numFmtId="0" fontId="14" fillId="0" borderId="0" xfId="0" applyFont="1" applyAlignment="1"/>
    <xf numFmtId="0" fontId="15" fillId="0" borderId="0" xfId="0" applyFont="1" applyAlignment="1">
      <alignment horizontal="center"/>
    </xf>
    <xf numFmtId="0" fontId="13" fillId="0" borderId="31" xfId="0" applyFont="1" applyBorder="1" applyAlignment="1">
      <alignment horizontal="center" vertical="center" wrapText="1"/>
    </xf>
    <xf numFmtId="14" fontId="4" fillId="0" borderId="3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4" fillId="0" borderId="35" xfId="0" applyFont="1" applyBorder="1" applyAlignment="1">
      <alignment vertical="center" wrapText="1"/>
    </xf>
    <xf numFmtId="0" fontId="4" fillId="0" borderId="0" xfId="0" applyFont="1" applyAlignment="1">
      <alignment vertical="center" wrapText="1"/>
    </xf>
    <xf numFmtId="0" fontId="14" fillId="7" borderId="0" xfId="0" applyFont="1" applyFill="1" applyAlignment="1">
      <alignment horizontal="center"/>
    </xf>
    <xf numFmtId="15" fontId="1" fillId="0" borderId="0" xfId="0" applyNumberFormat="1" applyFont="1" applyFill="1" applyBorder="1" applyAlignment="1">
      <alignment horizontal="center" vertical="center" wrapText="1" shrinkToFit="1"/>
    </xf>
    <xf numFmtId="0" fontId="13" fillId="0" borderId="0" xfId="0" quotePrefix="1" applyFont="1" applyFill="1" applyBorder="1" applyAlignment="1">
      <alignment horizontal="center" vertical="center" shrinkToFit="1"/>
    </xf>
    <xf numFmtId="0" fontId="13" fillId="0" borderId="25" xfId="0" applyFont="1" applyFill="1" applyBorder="1" applyAlignment="1">
      <alignment horizontal="center" vertical="center" wrapText="1" shrinkToFit="1"/>
    </xf>
    <xf numFmtId="0" fontId="13" fillId="0" borderId="3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5" borderId="30" xfId="0" applyFont="1" applyFill="1" applyBorder="1" applyAlignment="1">
      <alignment horizontal="center" vertical="center" wrapText="1" shrinkToFit="1"/>
    </xf>
    <xf numFmtId="15" fontId="1" fillId="5" borderId="0" xfId="0" applyNumberFormat="1" applyFont="1" applyFill="1" applyBorder="1" applyAlignment="1">
      <alignment horizontal="center" vertical="center" wrapText="1" shrinkToFit="1"/>
    </xf>
    <xf numFmtId="1" fontId="11" fillId="0" borderId="0" xfId="0" applyNumberFormat="1" applyFont="1" applyFill="1" applyBorder="1" applyAlignment="1">
      <alignment horizontal="center" vertical="center" wrapText="1" shrinkToFit="1"/>
    </xf>
    <xf numFmtId="15" fontId="1" fillId="3" borderId="0" xfId="0" applyNumberFormat="1" applyFont="1" applyFill="1" applyBorder="1" applyAlignment="1">
      <alignment horizontal="center" vertical="center" wrapText="1" shrinkToFit="1"/>
    </xf>
    <xf numFmtId="1" fontId="11" fillId="5" borderId="0" xfId="0" applyNumberFormat="1" applyFont="1" applyFill="1" applyBorder="1" applyAlignment="1">
      <alignment horizontal="center" vertical="center" wrapText="1" shrinkToFit="1"/>
    </xf>
    <xf numFmtId="15" fontId="4" fillId="5" borderId="21" xfId="0" applyNumberFormat="1" applyFont="1" applyFill="1" applyBorder="1" applyAlignment="1">
      <alignment horizontal="center" vertical="center" wrapText="1" shrinkToFit="1"/>
    </xf>
    <xf numFmtId="0" fontId="14" fillId="0" borderId="0" xfId="0" applyFont="1" applyFill="1" applyBorder="1" applyAlignment="1">
      <alignment horizontal="center"/>
    </xf>
    <xf numFmtId="0" fontId="17" fillId="0" borderId="21" xfId="0" applyFont="1" applyBorder="1" applyAlignment="1">
      <alignment vertical="center"/>
    </xf>
    <xf numFmtId="0" fontId="17" fillId="0" borderId="32" xfId="0" applyFont="1" applyBorder="1" applyAlignment="1">
      <alignment vertical="center"/>
    </xf>
    <xf numFmtId="0" fontId="3" fillId="0" borderId="0" xfId="0" applyFont="1" applyAlignment="1">
      <alignment horizontal="center"/>
    </xf>
    <xf numFmtId="2" fontId="4" fillId="5" borderId="32" xfId="0" applyNumberFormat="1" applyFont="1" applyFill="1" applyBorder="1" applyAlignment="1">
      <alignment horizontal="left" vertical="top" wrapText="1" shrinkToFit="1"/>
    </xf>
    <xf numFmtId="0" fontId="4" fillId="5" borderId="32" xfId="0" applyFont="1" applyFill="1" applyBorder="1" applyAlignment="1">
      <alignment horizontal="left" vertical="top" wrapText="1" shrinkToFit="1"/>
    </xf>
    <xf numFmtId="0" fontId="4" fillId="6" borderId="33" xfId="0" applyFont="1" applyFill="1" applyBorder="1" applyAlignment="1">
      <alignment horizontal="center" vertical="center" wrapText="1" shrinkToFit="1"/>
    </xf>
    <xf numFmtId="1" fontId="11" fillId="0" borderId="21" xfId="0" applyNumberFormat="1" applyFont="1" applyFill="1" applyBorder="1" applyAlignment="1">
      <alignment horizontal="center" vertical="center" wrapText="1" shrinkToFit="1"/>
    </xf>
    <xf numFmtId="2" fontId="4" fillId="3" borderId="32" xfId="0" applyNumberFormat="1" applyFont="1" applyFill="1" applyBorder="1" applyAlignment="1">
      <alignment horizontal="left" vertical="top" wrapText="1" shrinkToFit="1"/>
    </xf>
    <xf numFmtId="15" fontId="4" fillId="6" borderId="32" xfId="0" applyNumberFormat="1" applyFont="1" applyFill="1" applyBorder="1" applyAlignment="1">
      <alignment horizontal="center" vertical="center" wrapText="1" shrinkToFit="1"/>
    </xf>
    <xf numFmtId="14" fontId="4" fillId="0" borderId="35" xfId="0" applyNumberFormat="1" applyFont="1" applyBorder="1" applyAlignment="1">
      <alignment horizontal="center" vertical="center" wrapText="1"/>
    </xf>
    <xf numFmtId="0" fontId="4" fillId="5" borderId="32" xfId="0" applyFont="1" applyFill="1" applyBorder="1" applyAlignment="1">
      <alignment horizontal="center" vertical="center" wrapText="1" shrinkToFit="1"/>
    </xf>
    <xf numFmtId="0" fontId="4" fillId="3" borderId="32" xfId="0" applyFont="1" applyFill="1" applyBorder="1" applyAlignment="1">
      <alignment horizontal="center" vertical="center" wrapText="1" shrinkToFit="1"/>
    </xf>
    <xf numFmtId="0" fontId="17" fillId="0" borderId="32" xfId="0" applyFont="1" applyBorder="1" applyAlignment="1">
      <alignment horizontal="center" vertical="center" wrapText="1"/>
    </xf>
    <xf numFmtId="0" fontId="4" fillId="0" borderId="21" xfId="0" applyFont="1" applyFill="1" applyBorder="1" applyAlignment="1">
      <alignment horizontal="center" vertical="center" wrapText="1" shrinkToFit="1"/>
    </xf>
    <xf numFmtId="0" fontId="17" fillId="0" borderId="21" xfId="0" applyFont="1" applyBorder="1" applyAlignment="1">
      <alignment horizontal="center" vertical="center" wrapText="1"/>
    </xf>
    <xf numFmtId="2" fontId="4" fillId="3" borderId="21" xfId="0" applyNumberFormat="1" applyFont="1" applyFill="1" applyBorder="1" applyAlignment="1">
      <alignment horizontal="center" vertical="center" wrapText="1" shrinkToFit="1"/>
    </xf>
    <xf numFmtId="49" fontId="4" fillId="3" borderId="21" xfId="0" applyNumberFormat="1" applyFont="1" applyFill="1" applyBorder="1" applyAlignment="1">
      <alignment horizontal="center" vertical="center" wrapText="1" shrinkToFit="1"/>
    </xf>
    <xf numFmtId="0" fontId="13" fillId="0" borderId="43" xfId="0" applyFont="1" applyFill="1" applyBorder="1" applyAlignment="1">
      <alignment horizontal="center" vertical="center" wrapText="1" shrinkToFit="1"/>
    </xf>
    <xf numFmtId="0" fontId="4" fillId="0" borderId="35" xfId="0" applyFont="1" applyFill="1" applyBorder="1" applyAlignment="1">
      <alignment horizontal="center" vertical="center" wrapText="1" shrinkToFit="1"/>
    </xf>
    <xf numFmtId="2" fontId="4" fillId="3" borderId="35" xfId="0" applyNumberFormat="1" applyFont="1" applyFill="1" applyBorder="1" applyAlignment="1">
      <alignment horizontal="center" vertical="center" wrapText="1" shrinkToFit="1"/>
    </xf>
    <xf numFmtId="49" fontId="4" fillId="3" borderId="35" xfId="0" applyNumberFormat="1" applyFont="1" applyFill="1" applyBorder="1" applyAlignment="1">
      <alignment horizontal="center" vertical="center" wrapText="1" shrinkToFit="1"/>
    </xf>
    <xf numFmtId="0" fontId="3" fillId="5" borderId="0" xfId="0" applyFont="1" applyFill="1" applyAlignment="1">
      <alignment horizontal="center"/>
    </xf>
    <xf numFmtId="14" fontId="4" fillId="5" borderId="32" xfId="0" applyNumberFormat="1" applyFont="1" applyFill="1" applyBorder="1" applyAlignment="1">
      <alignment horizontal="center" vertical="center" wrapText="1"/>
    </xf>
    <xf numFmtId="14" fontId="4" fillId="5" borderId="35" xfId="0" applyNumberFormat="1" applyFont="1" applyFill="1" applyBorder="1" applyAlignment="1">
      <alignment horizontal="center" vertical="center" wrapText="1"/>
    </xf>
    <xf numFmtId="14" fontId="4" fillId="5" borderId="21" xfId="0" applyNumberFormat="1" applyFont="1" applyFill="1" applyBorder="1" applyAlignment="1">
      <alignment horizontal="center" vertical="center" wrapText="1"/>
    </xf>
    <xf numFmtId="0" fontId="13" fillId="5" borderId="29" xfId="0" applyFont="1" applyFill="1" applyBorder="1" applyAlignment="1">
      <alignment horizontal="center" vertical="center" wrapText="1"/>
    </xf>
    <xf numFmtId="0" fontId="4" fillId="5" borderId="21" xfId="0" applyFont="1" applyFill="1" applyBorder="1" applyAlignment="1">
      <alignment vertical="center" wrapText="1"/>
    </xf>
    <xf numFmtId="0" fontId="13" fillId="5" borderId="30" xfId="0" applyFont="1" applyFill="1" applyBorder="1" applyAlignment="1">
      <alignment horizontal="center" vertical="center" wrapText="1"/>
    </xf>
    <xf numFmtId="0" fontId="4" fillId="7" borderId="35" xfId="0" applyFont="1" applyFill="1" applyBorder="1" applyAlignment="1">
      <alignment vertical="center" wrapText="1"/>
    </xf>
    <xf numFmtId="14" fontId="4" fillId="7" borderId="35" xfId="0" applyNumberFormat="1" applyFont="1" applyFill="1" applyBorder="1" applyAlignment="1">
      <alignment horizontal="center" vertical="center" wrapText="1"/>
    </xf>
    <xf numFmtId="0" fontId="13" fillId="7" borderId="36" xfId="0" applyFont="1" applyFill="1" applyBorder="1" applyAlignment="1">
      <alignment horizontal="center" vertical="center" wrapText="1"/>
    </xf>
    <xf numFmtId="0" fontId="20" fillId="7" borderId="0" xfId="0" applyFont="1" applyFill="1" applyAlignment="1">
      <alignment vertical="center" textRotation="90" wrapText="1"/>
    </xf>
    <xf numFmtId="0" fontId="4" fillId="5" borderId="35" xfId="0" applyFont="1" applyFill="1" applyBorder="1" applyAlignment="1">
      <alignment vertical="center" wrapText="1"/>
    </xf>
    <xf numFmtId="0" fontId="13" fillId="5" borderId="36" xfId="0" applyFont="1" applyFill="1" applyBorder="1" applyAlignment="1">
      <alignment horizontal="center" vertical="center" wrapText="1"/>
    </xf>
    <xf numFmtId="0" fontId="4" fillId="5" borderId="0" xfId="0" applyFont="1" applyFill="1" applyAlignment="1">
      <alignment vertic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4" fillId="0" borderId="38" xfId="0" applyFont="1" applyFill="1" applyBorder="1" applyAlignment="1">
      <alignment horizontal="center" vertical="center" wrapText="1" shrinkToFit="1"/>
    </xf>
    <xf numFmtId="2" fontId="4" fillId="0" borderId="38" xfId="0" applyNumberFormat="1" applyFont="1" applyFill="1" applyBorder="1" applyAlignment="1">
      <alignment horizontal="center" vertical="center" wrapText="1" shrinkToFit="1"/>
    </xf>
    <xf numFmtId="0" fontId="4" fillId="3" borderId="38" xfId="0" applyFont="1" applyFill="1" applyBorder="1" applyAlignment="1">
      <alignment horizontal="center" vertical="center" wrapText="1" shrinkToFit="1"/>
    </xf>
    <xf numFmtId="2" fontId="4" fillId="3" borderId="38" xfId="0" applyNumberFormat="1" applyFont="1" applyFill="1" applyBorder="1" applyAlignment="1">
      <alignment horizontal="center" vertical="center" wrapText="1" shrinkToFit="1"/>
    </xf>
    <xf numFmtId="15" fontId="4" fillId="0" borderId="38" xfId="0" applyNumberFormat="1" applyFont="1" applyFill="1" applyBorder="1" applyAlignment="1">
      <alignment horizontal="center" vertical="center" wrapText="1" shrinkToFit="1"/>
    </xf>
    <xf numFmtId="15" fontId="4" fillId="6" borderId="38" xfId="0" applyNumberFormat="1" applyFont="1" applyFill="1" applyBorder="1" applyAlignment="1">
      <alignment horizontal="center" vertical="center" wrapText="1" shrinkToFit="1"/>
    </xf>
    <xf numFmtId="0" fontId="4" fillId="3" borderId="21" xfId="0" applyFont="1" applyFill="1" applyBorder="1" applyAlignment="1">
      <alignment horizontal="center" vertical="center" wrapText="1" shrinkToFit="1"/>
    </xf>
    <xf numFmtId="2" fontId="4" fillId="0" borderId="35" xfId="0" applyNumberFormat="1" applyFont="1" applyFill="1" applyBorder="1" applyAlignment="1">
      <alignment horizontal="center" vertical="center" wrapText="1" shrinkToFit="1"/>
    </xf>
    <xf numFmtId="15" fontId="4" fillId="0" borderId="35" xfId="0" applyNumberFormat="1" applyFont="1" applyFill="1" applyBorder="1" applyAlignment="1">
      <alignment horizontal="center" vertical="center" wrapText="1" shrinkToFit="1"/>
    </xf>
    <xf numFmtId="15" fontId="4" fillId="6" borderId="35" xfId="0" applyNumberFormat="1"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2" fontId="4" fillId="0" borderId="24" xfId="0" applyNumberFormat="1"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2" fontId="4" fillId="3" borderId="24" xfId="0" applyNumberFormat="1" applyFont="1" applyFill="1" applyBorder="1" applyAlignment="1">
      <alignment horizontal="center" vertical="center" wrapText="1" shrinkToFit="1"/>
    </xf>
    <xf numFmtId="15" fontId="4" fillId="0" borderId="24" xfId="0" applyNumberFormat="1" applyFont="1" applyFill="1" applyBorder="1" applyAlignment="1">
      <alignment horizontal="center" vertical="center" wrapText="1" shrinkToFit="1"/>
    </xf>
    <xf numFmtId="15" fontId="4" fillId="6" borderId="24" xfId="0" applyNumberFormat="1" applyFont="1" applyFill="1" applyBorder="1" applyAlignment="1">
      <alignment horizontal="center" vertical="center" wrapText="1" shrinkToFit="1"/>
    </xf>
    <xf numFmtId="0" fontId="13"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2" fontId="4" fillId="0" borderId="38"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shrinkToFit="1"/>
    </xf>
    <xf numFmtId="15" fontId="4" fillId="0" borderId="38" xfId="0" applyNumberFormat="1" applyFont="1" applyFill="1" applyBorder="1" applyAlignment="1">
      <alignment horizontal="center" vertical="center" wrapText="1"/>
    </xf>
    <xf numFmtId="0" fontId="13"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shrinkToFit="1"/>
    </xf>
    <xf numFmtId="15" fontId="4" fillId="0" borderId="21" xfId="0" applyNumberFormat="1" applyFont="1" applyFill="1" applyBorder="1" applyAlignment="1">
      <alignment horizontal="center" vertical="center" wrapText="1"/>
    </xf>
    <xf numFmtId="0" fontId="13" fillId="0" borderId="43" xfId="0" applyFont="1" applyFill="1" applyBorder="1" applyAlignment="1">
      <alignment horizontal="center" vertical="center" wrapText="1"/>
    </xf>
    <xf numFmtId="15" fontId="4" fillId="5" borderId="35" xfId="0" applyNumberFormat="1" applyFont="1" applyFill="1" applyBorder="1" applyAlignment="1">
      <alignment horizontal="center" vertical="center" wrapText="1" shrinkToFit="1"/>
    </xf>
    <xf numFmtId="0" fontId="17" fillId="0" borderId="15" xfId="0" applyFont="1" applyBorder="1" applyAlignment="1">
      <alignment horizontal="center" vertical="center" wrapText="1"/>
    </xf>
    <xf numFmtId="0" fontId="4" fillId="0" borderId="38" xfId="0" applyFont="1" applyBorder="1" applyAlignment="1">
      <alignment horizontal="center" vertical="center" wrapText="1"/>
    </xf>
    <xf numFmtId="15" fontId="4" fillId="3" borderId="38" xfId="0" applyNumberFormat="1" applyFont="1" applyFill="1" applyBorder="1" applyAlignment="1">
      <alignment horizontal="center" vertical="center" wrapText="1" shrinkToFi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15" fontId="4" fillId="3" borderId="24" xfId="0" applyNumberFormat="1" applyFont="1" applyFill="1" applyBorder="1" applyAlignment="1">
      <alignment horizontal="center" vertical="center" wrapText="1" shrinkToFit="1"/>
    </xf>
    <xf numFmtId="15" fontId="4" fillId="5" borderId="24" xfId="0" applyNumberFormat="1" applyFont="1" applyFill="1" applyBorder="1" applyAlignment="1">
      <alignment horizontal="center" vertical="center" wrapText="1" shrinkToFit="1"/>
    </xf>
    <xf numFmtId="0" fontId="13" fillId="0" borderId="23" xfId="0" applyFont="1" applyFill="1" applyBorder="1" applyAlignment="1">
      <alignment vertical="center" wrapText="1" shrinkToFit="1"/>
    </xf>
    <xf numFmtId="2" fontId="4" fillId="3" borderId="24" xfId="0" applyNumberFormat="1" applyFont="1" applyFill="1" applyBorder="1" applyAlignment="1">
      <alignment vertical="center" wrapText="1" shrinkToFit="1"/>
    </xf>
    <xf numFmtId="0" fontId="4" fillId="0" borderId="24" xfId="0" applyFont="1" applyBorder="1" applyAlignment="1">
      <alignment vertical="center" wrapText="1"/>
    </xf>
    <xf numFmtId="1" fontId="4" fillId="0" borderId="24" xfId="0" applyNumberFormat="1" applyFont="1" applyBorder="1" applyAlignment="1">
      <alignment horizontal="center" vertical="center" wrapText="1" shrinkToFit="1"/>
    </xf>
    <xf numFmtId="0" fontId="4" fillId="4" borderId="38" xfId="0" applyFont="1" applyFill="1" applyBorder="1" applyAlignment="1">
      <alignment horizontal="center" vertical="center" wrapText="1" shrinkToFit="1"/>
    </xf>
    <xf numFmtId="0" fontId="4" fillId="4" borderId="21" xfId="0" applyFont="1" applyFill="1" applyBorder="1" applyAlignment="1">
      <alignment horizontal="center" vertical="center" wrapText="1" shrinkToFit="1"/>
    </xf>
    <xf numFmtId="15" fontId="4" fillId="4" borderId="21" xfId="0" applyNumberFormat="1" applyFont="1" applyFill="1" applyBorder="1" applyAlignment="1">
      <alignment horizontal="center" vertical="center" wrapText="1" shrinkToFit="1"/>
    </xf>
    <xf numFmtId="0" fontId="13" fillId="0" borderId="31" xfId="0" applyFont="1" applyFill="1" applyBorder="1" applyAlignment="1">
      <alignment horizontal="center" vertical="center"/>
    </xf>
    <xf numFmtId="0" fontId="13" fillId="0" borderId="29" xfId="0" applyFont="1" applyFill="1" applyBorder="1" applyAlignment="1">
      <alignment horizontal="center" vertical="center"/>
    </xf>
    <xf numFmtId="0" fontId="13" fillId="8" borderId="39" xfId="0" applyFont="1" applyFill="1" applyBorder="1" applyAlignment="1">
      <alignment horizontal="center" vertical="top"/>
    </xf>
    <xf numFmtId="0" fontId="13" fillId="8" borderId="43" xfId="0" applyFont="1" applyFill="1" applyBorder="1" applyAlignment="1">
      <alignment horizontal="center" vertical="top" wrapText="1"/>
    </xf>
    <xf numFmtId="15" fontId="13" fillId="8" borderId="35"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shrinkToFit="1"/>
    </xf>
    <xf numFmtId="1" fontId="3" fillId="7" borderId="0" xfId="0" applyNumberFormat="1" applyFont="1" applyFill="1" applyAlignment="1">
      <alignment horizontal="center"/>
    </xf>
    <xf numFmtId="0" fontId="3" fillId="7" borderId="0" xfId="0" applyFont="1" applyFill="1" applyAlignment="1">
      <alignment horizontal="center"/>
    </xf>
    <xf numFmtId="1" fontId="1" fillId="7" borderId="0" xfId="0" applyNumberFormat="1" applyFont="1" applyFill="1" applyBorder="1" applyAlignment="1">
      <alignment horizontal="center" vertical="center" wrapText="1" shrinkToFit="1"/>
    </xf>
    <xf numFmtId="1" fontId="1" fillId="5" borderId="0" xfId="0" applyNumberFormat="1" applyFont="1" applyFill="1" applyBorder="1" applyAlignment="1">
      <alignment horizontal="center" vertical="center" wrapText="1" shrinkToFit="1"/>
    </xf>
    <xf numFmtId="1" fontId="14" fillId="0" borderId="0" xfId="0" applyNumberFormat="1" applyFont="1" applyAlignment="1">
      <alignment horizontal="center"/>
    </xf>
    <xf numFmtId="15" fontId="4" fillId="5" borderId="38" xfId="0" applyNumberFormat="1" applyFont="1" applyFill="1" applyBorder="1" applyAlignment="1">
      <alignment horizontal="center" vertical="center" wrapText="1" shrinkToFit="1"/>
    </xf>
    <xf numFmtId="0" fontId="13" fillId="0" borderId="40" xfId="0" applyFont="1" applyFill="1" applyBorder="1" applyAlignment="1">
      <alignment horizontal="center" vertical="center" wrapText="1"/>
    </xf>
    <xf numFmtId="2" fontId="4" fillId="3" borderId="44" xfId="0" applyNumberFormat="1" applyFont="1" applyFill="1" applyBorder="1" applyAlignment="1">
      <alignment horizontal="center" vertical="center" wrapText="1" shrinkToFit="1"/>
    </xf>
    <xf numFmtId="15" fontId="4" fillId="3" borderId="44" xfId="0" applyNumberFormat="1" applyFont="1" applyFill="1" applyBorder="1" applyAlignment="1">
      <alignment horizontal="center" vertical="center" wrapText="1" shrinkToFit="1"/>
    </xf>
    <xf numFmtId="15" fontId="4" fillId="5" borderId="44" xfId="0" applyNumberFormat="1"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xf numFmtId="15" fontId="4" fillId="5" borderId="32" xfId="0" applyNumberFormat="1" applyFont="1" applyFill="1" applyBorder="1" applyAlignment="1">
      <alignment horizontal="center" vertical="center" wrapText="1" shrinkToFit="1"/>
    </xf>
    <xf numFmtId="2" fontId="4" fillId="3" borderId="32" xfId="0" applyNumberFormat="1" applyFont="1" applyFill="1" applyBorder="1" applyAlignment="1">
      <alignment horizontal="center" vertical="center" wrapText="1" shrinkToFit="1"/>
    </xf>
    <xf numFmtId="49" fontId="4" fillId="3" borderId="32" xfId="0" applyNumberFormat="1" applyFont="1" applyFill="1" applyBorder="1" applyAlignment="1">
      <alignment horizontal="center" vertical="center" wrapText="1" shrinkToFit="1"/>
    </xf>
    <xf numFmtId="49" fontId="4" fillId="3" borderId="44" xfId="0" applyNumberFormat="1" applyFont="1" applyFill="1" applyBorder="1" applyAlignment="1">
      <alignment horizontal="center" vertical="center" wrapText="1" shrinkToFit="1"/>
    </xf>
    <xf numFmtId="15" fontId="4" fillId="3" borderId="32" xfId="0" applyNumberFormat="1" applyFont="1" applyFill="1" applyBorder="1" applyAlignment="1">
      <alignment horizontal="center" vertical="center" wrapText="1" shrinkToFit="1"/>
    </xf>
    <xf numFmtId="0" fontId="4" fillId="0" borderId="21" xfId="0" applyFont="1" applyBorder="1" applyAlignment="1">
      <alignment horizontal="left" vertical="center" wrapText="1"/>
    </xf>
    <xf numFmtId="0" fontId="13" fillId="8" borderId="35" xfId="0" applyFont="1" applyFill="1" applyBorder="1" applyAlignment="1">
      <alignment horizontal="center" vertical="top" wrapText="1"/>
    </xf>
    <xf numFmtId="0" fontId="1" fillId="5" borderId="0" xfId="0" applyNumberFormat="1" applyFont="1" applyFill="1" applyBorder="1" applyAlignment="1">
      <alignment horizontal="center" vertical="center" wrapText="1" shrinkToFit="1"/>
    </xf>
    <xf numFmtId="0" fontId="13" fillId="5" borderId="40" xfId="0" applyFont="1" applyFill="1" applyBorder="1" applyAlignment="1">
      <alignment horizontal="center" vertical="center" wrapText="1" shrinkToFit="1"/>
    </xf>
    <xf numFmtId="0" fontId="13" fillId="5" borderId="30" xfId="0" applyFont="1" applyFill="1" applyBorder="1" applyAlignment="1">
      <alignment horizontal="center" vertical="center"/>
    </xf>
    <xf numFmtId="0" fontId="13" fillId="5" borderId="33" xfId="0" applyFont="1" applyFill="1" applyBorder="1" applyAlignment="1">
      <alignment horizontal="center" vertical="center" wrapText="1" shrinkToFit="1"/>
    </xf>
    <xf numFmtId="0" fontId="13" fillId="5" borderId="36" xfId="0" applyFont="1" applyFill="1" applyBorder="1" applyAlignment="1">
      <alignment horizontal="center" vertical="center" wrapText="1" shrinkToFit="1"/>
    </xf>
    <xf numFmtId="0" fontId="13" fillId="5" borderId="25" xfId="0" applyFont="1" applyFill="1" applyBorder="1" applyAlignment="1">
      <alignment horizontal="center" vertical="center" wrapText="1" shrinkToFit="1"/>
    </xf>
    <xf numFmtId="0" fontId="13" fillId="5" borderId="25" xfId="0" applyFont="1" applyFill="1" applyBorder="1" applyAlignment="1">
      <alignment vertical="center" wrapText="1" shrinkToFit="1"/>
    </xf>
    <xf numFmtId="0" fontId="13" fillId="5" borderId="46" xfId="0" applyFont="1" applyFill="1" applyBorder="1" applyAlignment="1">
      <alignment horizontal="center" vertical="center" wrapText="1" shrinkToFit="1"/>
    </xf>
    <xf numFmtId="1" fontId="24" fillId="0" borderId="0" xfId="0" applyNumberFormat="1" applyFont="1" applyAlignment="1">
      <alignment horizontal="center"/>
    </xf>
    <xf numFmtId="0" fontId="24" fillId="0" borderId="0" xfId="0" applyFont="1" applyAlignment="1">
      <alignment horizontal="center"/>
    </xf>
    <xf numFmtId="0" fontId="13" fillId="5" borderId="33" xfId="0" applyFont="1" applyFill="1" applyBorder="1" applyAlignment="1">
      <alignment horizontal="center" vertical="center" wrapText="1"/>
    </xf>
    <xf numFmtId="0" fontId="13" fillId="5" borderId="33" xfId="0" applyFont="1" applyFill="1" applyBorder="1" applyAlignment="1">
      <alignment horizontal="center" vertical="center" wrapText="1" shrinkToFit="1"/>
    </xf>
    <xf numFmtId="0" fontId="13" fillId="5" borderId="46"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54" xfId="0" applyFont="1" applyBorder="1" applyAlignment="1">
      <alignment horizontal="center" vertical="center" wrapText="1"/>
    </xf>
    <xf numFmtId="15" fontId="4" fillId="3" borderId="54" xfId="0" applyNumberFormat="1" applyFont="1" applyFill="1" applyBorder="1" applyAlignment="1">
      <alignment horizontal="center" vertical="center" wrapText="1" shrinkToFit="1"/>
    </xf>
    <xf numFmtId="0" fontId="13" fillId="0" borderId="58" xfId="0" applyFont="1" applyFill="1" applyBorder="1" applyAlignment="1">
      <alignment vertical="center" wrapText="1" shrinkToFit="1"/>
    </xf>
    <xf numFmtId="2" fontId="4" fillId="3" borderId="54" xfId="0" applyNumberFormat="1" applyFont="1" applyFill="1" applyBorder="1" applyAlignment="1">
      <alignment vertical="center" wrapText="1" shrinkToFit="1"/>
    </xf>
    <xf numFmtId="0" fontId="4" fillId="0" borderId="54" xfId="0" applyFont="1" applyBorder="1" applyAlignment="1">
      <alignment vertical="center" wrapText="1"/>
    </xf>
    <xf numFmtId="0" fontId="13" fillId="5" borderId="55" xfId="0" applyFont="1" applyFill="1" applyBorder="1" applyAlignment="1">
      <alignment vertical="center" wrapText="1" shrinkToFit="1"/>
    </xf>
    <xf numFmtId="0" fontId="6" fillId="5" borderId="30" xfId="0" applyFont="1" applyFill="1" applyBorder="1" applyAlignment="1">
      <alignment horizontal="center"/>
    </xf>
    <xf numFmtId="0" fontId="13" fillId="0" borderId="23" xfId="0" applyFont="1" applyBorder="1" applyAlignment="1">
      <alignment horizontal="center" vertical="center" wrapText="1"/>
    </xf>
    <xf numFmtId="0" fontId="4" fillId="5" borderId="24" xfId="0" applyFont="1" applyFill="1" applyBorder="1" applyAlignment="1">
      <alignment vertical="center" wrapText="1"/>
    </xf>
    <xf numFmtId="14" fontId="4" fillId="5" borderId="24" xfId="0" applyNumberFormat="1" applyFont="1" applyFill="1" applyBorder="1" applyAlignment="1">
      <alignment horizontal="center" vertical="center" wrapText="1"/>
    </xf>
    <xf numFmtId="0" fontId="13" fillId="5" borderId="25" xfId="0" applyFont="1" applyFill="1" applyBorder="1" applyAlignment="1">
      <alignment horizontal="center" vertical="center" wrapText="1"/>
    </xf>
    <xf numFmtId="15" fontId="4" fillId="5" borderId="54" xfId="0" applyNumberFormat="1" applyFont="1" applyFill="1" applyBorder="1" applyAlignment="1">
      <alignment horizontal="center" vertical="center" wrapText="1" shrinkToFit="1"/>
    </xf>
    <xf numFmtId="0" fontId="4" fillId="5" borderId="0" xfId="0" applyFont="1" applyFill="1" applyAlignment="1">
      <alignment vertical="center" textRotation="91" wrapText="1"/>
    </xf>
    <xf numFmtId="1" fontId="5" fillId="5" borderId="0" xfId="0" applyNumberFormat="1" applyFont="1" applyFill="1" applyBorder="1" applyAlignment="1">
      <alignment horizontal="center"/>
    </xf>
    <xf numFmtId="15" fontId="4" fillId="3" borderId="32" xfId="0" applyNumberFormat="1" applyFont="1" applyFill="1" applyBorder="1" applyAlignment="1">
      <alignment vertical="center" wrapText="1" shrinkToFit="1"/>
    </xf>
    <xf numFmtId="15" fontId="4" fillId="3" borderId="44" xfId="0" applyNumberFormat="1" applyFont="1" applyFill="1" applyBorder="1" applyAlignment="1">
      <alignment vertical="center" wrapText="1" shrinkToFit="1"/>
    </xf>
    <xf numFmtId="15" fontId="4" fillId="5" borderId="32" xfId="0" applyNumberFormat="1" applyFont="1" applyFill="1" applyBorder="1" applyAlignment="1">
      <alignment vertical="center" wrapText="1" shrinkToFit="1"/>
    </xf>
    <xf numFmtId="15" fontId="4" fillId="5" borderId="44" xfId="0" applyNumberFormat="1" applyFont="1" applyFill="1" applyBorder="1" applyAlignment="1">
      <alignment vertical="center" wrapText="1" shrinkToFit="1"/>
    </xf>
    <xf numFmtId="15" fontId="4" fillId="5" borderId="27" xfId="0" applyNumberFormat="1" applyFont="1" applyFill="1" applyBorder="1" applyAlignment="1">
      <alignment vertical="center" wrapText="1" shrinkToFit="1"/>
    </xf>
    <xf numFmtId="15" fontId="4" fillId="3" borderId="27" xfId="0" applyNumberFormat="1" applyFont="1" applyFill="1" applyBorder="1" applyAlignment="1">
      <alignment vertical="center" wrapText="1" shrinkToFit="1"/>
    </xf>
    <xf numFmtId="0" fontId="25" fillId="0" borderId="21" xfId="0" applyFont="1" applyBorder="1" applyAlignment="1">
      <alignment wrapText="1"/>
    </xf>
    <xf numFmtId="0" fontId="25" fillId="0" borderId="21" xfId="0" applyFont="1" applyBorder="1" applyAlignment="1">
      <alignment horizontal="center" wrapText="1"/>
    </xf>
    <xf numFmtId="0" fontId="25" fillId="0" borderId="21" xfId="0" applyFont="1" applyBorder="1" applyAlignment="1">
      <alignment horizontal="center" vertical="center" wrapText="1"/>
    </xf>
    <xf numFmtId="0" fontId="25" fillId="0" borderId="21" xfId="0" applyFont="1" applyBorder="1" applyAlignment="1">
      <alignment vertical="center" wrapText="1"/>
    </xf>
    <xf numFmtId="0" fontId="25" fillId="0" borderId="21" xfId="0" applyFont="1" applyBorder="1" applyAlignment="1">
      <alignment vertical="center"/>
    </xf>
    <xf numFmtId="0" fontId="25" fillId="0" borderId="21" xfId="0" applyFont="1" applyBorder="1" applyAlignment="1">
      <alignment horizontal="center" vertical="center"/>
    </xf>
    <xf numFmtId="0" fontId="7" fillId="3" borderId="59" xfId="0" applyFont="1" applyFill="1" applyBorder="1" applyAlignment="1">
      <alignment horizontal="center" vertical="center" wrapText="1"/>
    </xf>
    <xf numFmtId="0" fontId="7" fillId="3" borderId="59" xfId="0" applyFont="1" applyFill="1" applyBorder="1" applyAlignment="1">
      <alignment horizontal="center" vertical="center"/>
    </xf>
    <xf numFmtId="0" fontId="7" fillId="6" borderId="59"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59"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5" borderId="59" xfId="0" applyFont="1" applyFill="1" applyBorder="1" applyAlignment="1">
      <alignment horizontal="center" vertical="center"/>
    </xf>
    <xf numFmtId="0" fontId="4" fillId="0" borderId="32" xfId="0" applyFont="1" applyFill="1" applyBorder="1" applyAlignment="1">
      <alignment horizontal="center" vertical="center" wrapText="1" shrinkToFit="1"/>
    </xf>
    <xf numFmtId="15" fontId="4" fillId="3" borderId="32" xfId="0" applyNumberFormat="1" applyFont="1" applyFill="1" applyBorder="1" applyAlignment="1">
      <alignment horizontal="center" vertical="center" wrapText="1" shrinkToFit="1"/>
    </xf>
    <xf numFmtId="15" fontId="4" fillId="5" borderId="32" xfId="0" applyNumberFormat="1" applyFont="1" applyFill="1" applyBorder="1" applyAlignment="1">
      <alignment horizontal="center" vertical="center" wrapText="1" shrinkToFit="1"/>
    </xf>
    <xf numFmtId="0" fontId="4" fillId="0" borderId="54" xfId="0" applyFont="1" applyBorder="1" applyAlignment="1">
      <alignment horizontal="center" vertical="center" wrapText="1"/>
    </xf>
    <xf numFmtId="0" fontId="7" fillId="0" borderId="0" xfId="0" applyFont="1" applyAlignment="1">
      <alignment horizontal="center"/>
    </xf>
    <xf numFmtId="1" fontId="4" fillId="5" borderId="0" xfId="0" applyNumberFormat="1" applyFont="1" applyFill="1" applyBorder="1" applyAlignment="1">
      <alignment horizontal="center" vertical="center" wrapText="1" shrinkToFit="1"/>
    </xf>
    <xf numFmtId="0" fontId="4" fillId="5" borderId="0" xfId="0" applyNumberFormat="1" applyFont="1" applyFill="1" applyBorder="1" applyAlignment="1">
      <alignment horizontal="center" vertical="center" wrapText="1" shrinkToFit="1"/>
    </xf>
    <xf numFmtId="1" fontId="13" fillId="5" borderId="0" xfId="0" applyNumberFormat="1" applyFont="1" applyFill="1" applyBorder="1" applyAlignment="1">
      <alignment horizontal="center" vertical="center" wrapText="1" shrinkToFit="1"/>
    </xf>
    <xf numFmtId="0" fontId="7" fillId="5" borderId="0" xfId="0" applyFont="1" applyFill="1" applyAlignment="1">
      <alignment horizontal="center"/>
    </xf>
    <xf numFmtId="0" fontId="13" fillId="0" borderId="58"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2" xfId="0" applyFont="1" applyBorder="1" applyAlignment="1">
      <alignment vertical="center" wrapText="1"/>
    </xf>
    <xf numFmtId="0" fontId="25" fillId="0" borderId="32" xfId="0" applyFont="1" applyBorder="1" applyAlignment="1">
      <alignment vertical="center"/>
    </xf>
    <xf numFmtId="0" fontId="25" fillId="0" borderId="32" xfId="0" applyFont="1" applyBorder="1" applyAlignment="1">
      <alignment horizontal="center" vertical="center"/>
    </xf>
    <xf numFmtId="0" fontId="4" fillId="5" borderId="32" xfId="0" applyFont="1" applyFill="1" applyBorder="1" applyAlignment="1">
      <alignment vertical="center" wrapText="1"/>
    </xf>
    <xf numFmtId="14" fontId="4" fillId="5" borderId="54" xfId="0" applyNumberFormat="1" applyFont="1" applyFill="1" applyBorder="1" applyAlignment="1">
      <alignment horizontal="center" vertical="center" wrapText="1"/>
    </xf>
    <xf numFmtId="0" fontId="13" fillId="5" borderId="55"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5" borderId="21" xfId="0" applyFont="1" applyFill="1" applyBorder="1" applyAlignment="1">
      <alignment horizontal="center" vertical="center" wrapText="1"/>
    </xf>
    <xf numFmtId="14" fontId="13" fillId="0" borderId="54" xfId="0" applyNumberFormat="1" applyFont="1" applyFill="1" applyBorder="1" applyAlignment="1">
      <alignment horizontal="center" vertical="center" wrapText="1"/>
    </xf>
    <xf numFmtId="0" fontId="28" fillId="0" borderId="21" xfId="0" applyFont="1" applyBorder="1" applyAlignment="1">
      <alignment vertical="center" wrapText="1"/>
    </xf>
    <xf numFmtId="0" fontId="25" fillId="0" borderId="21" xfId="0" applyFont="1" applyBorder="1"/>
    <xf numFmtId="0" fontId="25" fillId="0" borderId="0" xfId="0" applyFont="1" applyAlignment="1">
      <alignment wrapText="1"/>
    </xf>
    <xf numFmtId="0" fontId="13" fillId="0" borderId="21" xfId="0" applyFont="1" applyFill="1" applyBorder="1" applyAlignment="1">
      <alignment vertical="center" wrapText="1" shrinkToFit="1"/>
    </xf>
    <xf numFmtId="2" fontId="4" fillId="3" borderId="21" xfId="0" applyNumberFormat="1" applyFont="1" applyFill="1" applyBorder="1" applyAlignment="1">
      <alignment vertical="center" wrapText="1" shrinkToFit="1"/>
    </xf>
    <xf numFmtId="0" fontId="13" fillId="5" borderId="21" xfId="0" applyFont="1" applyFill="1" applyBorder="1" applyAlignment="1">
      <alignment vertical="center" wrapText="1" shrinkToFit="1"/>
    </xf>
    <xf numFmtId="0" fontId="13" fillId="0" borderId="47" xfId="0" applyFont="1" applyBorder="1" applyAlignment="1">
      <alignment horizontal="center" vertical="center" wrapText="1"/>
    </xf>
    <xf numFmtId="0" fontId="4" fillId="5" borderId="48" xfId="0" applyFont="1" applyFill="1" applyBorder="1" applyAlignment="1">
      <alignment vertical="center" wrapText="1"/>
    </xf>
    <xf numFmtId="0" fontId="4" fillId="0" borderId="48" xfId="0" applyFont="1" applyBorder="1" applyAlignment="1">
      <alignment vertical="center" wrapText="1"/>
    </xf>
    <xf numFmtId="14" fontId="4" fillId="5" borderId="48" xfId="0" applyNumberFormat="1" applyFont="1" applyFill="1" applyBorder="1" applyAlignment="1">
      <alignment horizontal="center" vertical="center" wrapText="1"/>
    </xf>
    <xf numFmtId="0" fontId="13" fillId="5" borderId="56" xfId="0" applyFont="1" applyFill="1" applyBorder="1" applyAlignment="1">
      <alignment horizontal="center" vertical="center" wrapText="1"/>
    </xf>
    <xf numFmtId="0" fontId="13" fillId="0" borderId="39" xfId="0" applyFont="1" applyBorder="1" applyAlignment="1">
      <alignment horizontal="center" vertical="center" wrapText="1"/>
    </xf>
    <xf numFmtId="0" fontId="4" fillId="5" borderId="38" xfId="0" applyFont="1" applyFill="1" applyBorder="1" applyAlignment="1">
      <alignment vertical="center" wrapText="1"/>
    </xf>
    <xf numFmtId="0" fontId="4" fillId="0" borderId="38" xfId="0" applyFont="1" applyBorder="1" applyAlignment="1">
      <alignment vertical="center" wrapText="1"/>
    </xf>
    <xf numFmtId="14" fontId="4" fillId="5" borderId="38" xfId="0" applyNumberFormat="1" applyFont="1" applyFill="1" applyBorder="1" applyAlignment="1">
      <alignment horizontal="center" vertical="center" wrapText="1"/>
    </xf>
    <xf numFmtId="0" fontId="13" fillId="5" borderId="40" xfId="0" applyFont="1" applyFill="1" applyBorder="1" applyAlignment="1">
      <alignment horizontal="center" vertical="center" wrapText="1"/>
    </xf>
    <xf numFmtId="0" fontId="28" fillId="0" borderId="21" xfId="0" applyFont="1" applyBorder="1" applyAlignment="1">
      <alignment wrapText="1"/>
    </xf>
    <xf numFmtId="0" fontId="28" fillId="0" borderId="21" xfId="0" applyFont="1" applyBorder="1" applyAlignment="1">
      <alignment horizontal="center" vertical="center" wrapText="1"/>
    </xf>
    <xf numFmtId="14" fontId="7" fillId="7" borderId="21" xfId="0" applyNumberFormat="1" applyFont="1" applyFill="1" applyBorder="1" applyAlignment="1">
      <alignment horizontal="center" vertical="center"/>
    </xf>
    <xf numFmtId="0" fontId="4" fillId="5" borderId="21" xfId="0" applyFont="1" applyFill="1" applyBorder="1" applyAlignment="1">
      <alignment horizontal="center" vertical="center" wrapText="1"/>
    </xf>
    <xf numFmtId="14" fontId="7" fillId="0" borderId="21" xfId="0" applyNumberFormat="1" applyFont="1" applyFill="1" applyBorder="1" applyAlignment="1">
      <alignment horizontal="center" vertical="center"/>
    </xf>
    <xf numFmtId="14" fontId="7" fillId="6" borderId="21" xfId="0" applyNumberFormat="1" applyFont="1" applyFill="1" applyBorder="1" applyAlignment="1">
      <alignment horizontal="center" vertical="center"/>
    </xf>
    <xf numFmtId="0" fontId="28" fillId="0" borderId="0" xfId="0" applyFont="1" applyAlignment="1">
      <alignment wrapText="1"/>
    </xf>
    <xf numFmtId="0" fontId="28" fillId="0" borderId="21" xfId="0" applyFont="1" applyBorder="1" applyAlignment="1">
      <alignment horizontal="center" wrapText="1"/>
    </xf>
    <xf numFmtId="0" fontId="29" fillId="0" borderId="21" xfId="0" applyFont="1" applyBorder="1" applyAlignment="1">
      <alignment wrapText="1"/>
    </xf>
    <xf numFmtId="0" fontId="28" fillId="0" borderId="21" xfId="0" applyFont="1" applyBorder="1" applyAlignment="1">
      <alignment horizontal="center"/>
    </xf>
    <xf numFmtId="0" fontId="28" fillId="0" borderId="21" xfId="0" applyFont="1" applyBorder="1" applyAlignment="1">
      <alignment horizontal="center" vertical="center"/>
    </xf>
    <xf numFmtId="0" fontId="28" fillId="0" borderId="27" xfId="0" applyFont="1" applyBorder="1" applyAlignment="1">
      <alignment horizontal="center" vertical="center"/>
    </xf>
    <xf numFmtId="0" fontId="13" fillId="0" borderId="32" xfId="0" applyFont="1" applyFill="1" applyBorder="1" applyAlignment="1">
      <alignment vertical="center" wrapText="1" shrinkToFit="1"/>
    </xf>
    <xf numFmtId="0" fontId="28" fillId="0" borderId="32" xfId="0" applyFont="1" applyBorder="1" applyAlignment="1">
      <alignment horizontal="center"/>
    </xf>
    <xf numFmtId="49" fontId="4" fillId="3" borderId="32" xfId="0" applyNumberFormat="1" applyFont="1" applyFill="1" applyBorder="1" applyAlignment="1">
      <alignment horizontal="center" vertical="center" wrapText="1" shrinkToFit="1"/>
    </xf>
    <xf numFmtId="14" fontId="13" fillId="0" borderId="21" xfId="0" applyNumberFormat="1" applyFont="1" applyFill="1" applyBorder="1" applyAlignment="1">
      <alignment horizontal="center" vertical="center" wrapText="1"/>
    </xf>
    <xf numFmtId="0" fontId="28" fillId="0" borderId="21" xfId="0" applyFont="1" applyBorder="1" applyAlignment="1">
      <alignment horizontal="center" vertical="center" wrapText="1"/>
    </xf>
    <xf numFmtId="0" fontId="13" fillId="0" borderId="58" xfId="0" applyFont="1" applyFill="1" applyBorder="1" applyAlignment="1">
      <alignment horizontal="center" vertical="center" wrapText="1" shrinkToFit="1"/>
    </xf>
    <xf numFmtId="0" fontId="4" fillId="3" borderId="60" xfId="0" applyFont="1" applyFill="1" applyBorder="1" applyAlignment="1">
      <alignment horizontal="center" vertical="center"/>
    </xf>
    <xf numFmtId="0" fontId="4" fillId="3" borderId="60" xfId="0" applyFont="1" applyFill="1" applyBorder="1" applyAlignment="1">
      <alignment horizontal="center" vertical="center" wrapText="1"/>
    </xf>
    <xf numFmtId="0" fontId="13" fillId="0" borderId="55" xfId="0"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4" fillId="3" borderId="21" xfId="0" applyFont="1" applyFill="1" applyBorder="1" applyAlignment="1">
      <alignment horizontal="center" vertical="center"/>
    </xf>
    <xf numFmtId="0" fontId="4" fillId="3" borderId="21" xfId="0" applyFont="1" applyFill="1" applyBorder="1" applyAlignment="1">
      <alignment horizontal="center" vertical="center" wrapText="1"/>
    </xf>
    <xf numFmtId="14" fontId="4" fillId="3" borderId="21" xfId="0" applyNumberFormat="1" applyFont="1" applyFill="1" applyBorder="1" applyAlignment="1">
      <alignment horizontal="center" vertical="center"/>
    </xf>
    <xf numFmtId="0" fontId="28" fillId="0" borderId="21" xfId="0" applyFont="1" applyBorder="1"/>
    <xf numFmtId="0" fontId="25"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1" xfId="0" applyFont="1" applyBorder="1" applyAlignment="1">
      <alignment horizontal="center"/>
    </xf>
    <xf numFmtId="0" fontId="25" fillId="0" borderId="21" xfId="0" applyFont="1" applyBorder="1" applyAlignment="1">
      <alignment horizontal="center" vertical="center" wrapText="1"/>
    </xf>
    <xf numFmtId="0" fontId="28" fillId="0" borderId="21" xfId="0" applyFont="1" applyBorder="1" applyAlignment="1">
      <alignment vertical="center"/>
    </xf>
    <xf numFmtId="0" fontId="25" fillId="0" borderId="27" xfId="0" applyFont="1" applyBorder="1" applyAlignment="1">
      <alignment horizontal="center" vertical="center"/>
    </xf>
    <xf numFmtId="0" fontId="28" fillId="0" borderId="27" xfId="0" applyFont="1" applyBorder="1" applyAlignment="1">
      <alignment horizontal="center" wrapText="1"/>
    </xf>
    <xf numFmtId="2" fontId="4" fillId="3" borderId="27" xfId="0" applyNumberFormat="1" applyFont="1" applyFill="1" applyBorder="1" applyAlignment="1">
      <alignment vertical="center" wrapText="1" shrinkToFit="1"/>
    </xf>
    <xf numFmtId="0" fontId="13" fillId="0" borderId="27" xfId="0" applyFont="1" applyBorder="1" applyAlignment="1">
      <alignment vertical="center" wrapText="1"/>
    </xf>
    <xf numFmtId="0" fontId="28" fillId="0" borderId="21" xfId="0" applyFont="1" applyFill="1" applyBorder="1" applyAlignment="1">
      <alignment horizontal="center"/>
    </xf>
    <xf numFmtId="0" fontId="25" fillId="0" borderId="18" xfId="0" applyFont="1" applyBorder="1" applyAlignment="1">
      <alignment horizontal="center" vertical="center" wrapText="1"/>
    </xf>
    <xf numFmtId="0" fontId="25" fillId="0" borderId="21" xfId="0" applyFont="1" applyBorder="1" applyAlignment="1">
      <alignment horizontal="center" vertical="center" wrapText="1"/>
    </xf>
    <xf numFmtId="14" fontId="7" fillId="9" borderId="21" xfId="0" applyNumberFormat="1" applyFont="1" applyFill="1" applyBorder="1" applyAlignment="1">
      <alignment horizontal="center" vertical="center" wrapText="1"/>
    </xf>
    <xf numFmtId="0" fontId="25" fillId="0" borderId="21" xfId="0" applyFont="1" applyBorder="1" applyAlignment="1">
      <alignment horizontal="center" vertical="center" wrapText="1"/>
    </xf>
    <xf numFmtId="0" fontId="4" fillId="0" borderId="54" xfId="0" applyFont="1" applyFill="1" applyBorder="1" applyAlignment="1">
      <alignment horizontal="center" vertical="center" wrapText="1" shrinkToFit="1"/>
    </xf>
    <xf numFmtId="2" fontId="4" fillId="3" borderId="54" xfId="0" applyNumberFormat="1" applyFont="1" applyFill="1" applyBorder="1" applyAlignment="1">
      <alignment horizontal="center" vertical="center" wrapText="1" shrinkToFit="1"/>
    </xf>
    <xf numFmtId="0" fontId="25" fillId="0" borderId="21" xfId="0" applyFont="1" applyBorder="1" applyAlignment="1">
      <alignment horizontal="center" vertical="center" wrapText="1"/>
    </xf>
    <xf numFmtId="0" fontId="13" fillId="0" borderId="21" xfId="0" applyFont="1" applyBorder="1" applyAlignment="1">
      <alignment vertical="center" wrapText="1"/>
    </xf>
    <xf numFmtId="0" fontId="25" fillId="0" borderId="32" xfId="0" applyFont="1" applyBorder="1" applyAlignment="1">
      <alignment wrapText="1"/>
    </xf>
    <xf numFmtId="0" fontId="13" fillId="0" borderId="1" xfId="0" applyFont="1" applyFill="1" applyBorder="1" applyAlignment="1">
      <alignment horizontal="center" vertical="center" wrapText="1" shrinkToFit="1"/>
    </xf>
    <xf numFmtId="2" fontId="4" fillId="0" borderId="54" xfId="0" applyNumberFormat="1" applyFont="1" applyFill="1" applyBorder="1" applyAlignment="1">
      <alignment horizontal="center" vertical="center" wrapText="1" shrinkToFit="1"/>
    </xf>
    <xf numFmtId="0" fontId="4" fillId="3" borderId="54" xfId="0" applyFont="1" applyFill="1" applyBorder="1" applyAlignment="1">
      <alignment horizontal="center" vertical="center" wrapText="1" shrinkToFit="1"/>
    </xf>
    <xf numFmtId="1" fontId="4" fillId="0" borderId="54" xfId="0" applyNumberFormat="1" applyFont="1" applyBorder="1" applyAlignment="1">
      <alignment horizontal="center" vertical="center" wrapText="1" shrinkToFit="1"/>
    </xf>
    <xf numFmtId="15" fontId="4" fillId="0" borderId="54" xfId="0" applyNumberFormat="1" applyFont="1" applyFill="1" applyBorder="1" applyAlignment="1">
      <alignment horizontal="center" vertical="center" wrapText="1" shrinkToFit="1"/>
    </xf>
    <xf numFmtId="15" fontId="4" fillId="6" borderId="54" xfId="0" applyNumberFormat="1" applyFont="1" applyFill="1" applyBorder="1" applyAlignment="1">
      <alignment horizontal="center" vertical="center" wrapText="1" shrinkToFit="1"/>
    </xf>
    <xf numFmtId="0" fontId="25" fillId="0" borderId="21" xfId="0" applyFont="1" applyBorder="1" applyAlignment="1">
      <alignment horizontal="justify" vertical="center"/>
    </xf>
    <xf numFmtId="1" fontId="4" fillId="0" borderId="21" xfId="0" applyNumberFormat="1" applyFont="1" applyBorder="1" applyAlignment="1">
      <alignment horizontal="center" vertical="center" wrapText="1" shrinkToFit="1"/>
    </xf>
    <xf numFmtId="14" fontId="31" fillId="6" borderId="21" xfId="0" applyNumberFormat="1" applyFont="1" applyFill="1" applyBorder="1" applyAlignment="1">
      <alignment horizontal="center" vertical="center"/>
    </xf>
    <xf numFmtId="0" fontId="13" fillId="0" borderId="58" xfId="0" applyFont="1" applyFill="1" applyBorder="1" applyAlignment="1">
      <alignment horizontal="center" vertical="center" wrapText="1" shrinkToFit="1"/>
    </xf>
    <xf numFmtId="0" fontId="7" fillId="0" borderId="21" xfId="0" applyFont="1" applyFill="1" applyBorder="1" applyAlignment="1">
      <alignment horizontal="center" vertical="center"/>
    </xf>
    <xf numFmtId="14" fontId="7" fillId="0" borderId="21" xfId="0"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0" fontId="7" fillId="3" borderId="60" xfId="0" applyFont="1" applyFill="1" applyBorder="1" applyAlignment="1">
      <alignment horizontal="center" vertical="center"/>
    </xf>
    <xf numFmtId="0" fontId="7" fillId="3" borderId="60"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1" xfId="0" applyFont="1" applyFill="1" applyBorder="1" applyAlignment="1">
      <alignment horizontal="center" vertical="center" wrapText="1"/>
    </xf>
    <xf numFmtId="14" fontId="4" fillId="3" borderId="59" xfId="0" applyNumberFormat="1" applyFont="1" applyFill="1" applyBorder="1" applyAlignment="1">
      <alignment horizontal="center" vertical="center"/>
    </xf>
    <xf numFmtId="0" fontId="13" fillId="0" borderId="58" xfId="0" applyFont="1" applyFill="1" applyBorder="1" applyAlignment="1">
      <alignment horizontal="center" vertical="center" wrapText="1" shrinkToFit="1"/>
    </xf>
    <xf numFmtId="0" fontId="4" fillId="6" borderId="21" xfId="0" applyFont="1" applyFill="1" applyBorder="1" applyAlignment="1">
      <alignment horizontal="center" vertical="center"/>
    </xf>
    <xf numFmtId="2" fontId="4" fillId="3" borderId="54" xfId="0" applyNumberFormat="1"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xf numFmtId="0" fontId="13" fillId="0" borderId="31" xfId="0" applyFont="1" applyFill="1" applyBorder="1" applyAlignment="1">
      <alignment horizontal="center" vertical="center" wrapText="1"/>
    </xf>
    <xf numFmtId="2" fontId="4" fillId="0" borderId="32" xfId="0" applyNumberFormat="1" applyFont="1" applyFill="1" applyBorder="1" applyAlignment="1">
      <alignment horizontal="center" vertical="center" wrapText="1" shrinkToFit="1"/>
    </xf>
    <xf numFmtId="15" fontId="4" fillId="0" borderId="32" xfId="0" applyNumberFormat="1" applyFont="1" applyFill="1" applyBorder="1" applyAlignment="1">
      <alignment horizontal="center" vertical="center" wrapText="1" shrinkToFit="1"/>
    </xf>
    <xf numFmtId="0" fontId="13" fillId="0" borderId="33" xfId="0" applyFont="1" applyFill="1" applyBorder="1" applyAlignment="1">
      <alignment horizontal="center" vertical="center" wrapText="1"/>
    </xf>
    <xf numFmtId="0" fontId="28" fillId="0" borderId="21" xfId="0" applyFont="1" applyFill="1" applyBorder="1" applyAlignment="1">
      <alignment wrapText="1"/>
    </xf>
    <xf numFmtId="0" fontId="28" fillId="0" borderId="21" xfId="0" applyFont="1" applyFill="1" applyBorder="1"/>
    <xf numFmtId="0" fontId="25" fillId="0" borderId="21" xfId="0" applyFont="1" applyBorder="1" applyAlignment="1">
      <alignment horizontal="center" vertical="center" wrapText="1"/>
    </xf>
    <xf numFmtId="0" fontId="32" fillId="0" borderId="21" xfId="0" applyFont="1" applyBorder="1" applyAlignment="1">
      <alignment vertical="center" wrapText="1"/>
    </xf>
    <xf numFmtId="0" fontId="33" fillId="0" borderId="21" xfId="0" applyFont="1" applyBorder="1" applyAlignment="1">
      <alignment vertical="center" wrapText="1"/>
    </xf>
    <xf numFmtId="0" fontId="35" fillId="0" borderId="21" xfId="0" applyFont="1" applyBorder="1" applyAlignment="1">
      <alignment horizontal="center" vertical="center" wrapText="1"/>
    </xf>
    <xf numFmtId="0" fontId="34" fillId="0" borderId="21" xfId="0" applyFont="1" applyBorder="1" applyAlignment="1">
      <alignment horizontal="center" vertical="center"/>
    </xf>
    <xf numFmtId="0" fontId="34" fillId="5" borderId="21" xfId="0" applyFont="1" applyFill="1" applyBorder="1" applyAlignment="1">
      <alignment horizontal="center" vertical="center" wrapText="1"/>
    </xf>
    <xf numFmtId="14" fontId="34" fillId="5" borderId="21" xfId="0" applyNumberFormat="1" applyFont="1" applyFill="1" applyBorder="1" applyAlignment="1">
      <alignment horizontal="center" vertical="center" wrapText="1"/>
    </xf>
    <xf numFmtId="14" fontId="36" fillId="7" borderId="21" xfId="0" applyNumberFormat="1" applyFont="1" applyFill="1" applyBorder="1" applyAlignment="1">
      <alignment horizontal="center" vertical="center"/>
    </xf>
    <xf numFmtId="0" fontId="32" fillId="5" borderId="21" xfId="0" applyFont="1" applyFill="1" applyBorder="1" applyAlignment="1">
      <alignment horizontal="center" vertical="center" wrapText="1"/>
    </xf>
    <xf numFmtId="0" fontId="34" fillId="5" borderId="0" xfId="0" applyFont="1" applyFill="1" applyAlignment="1">
      <alignment vertical="center" wrapText="1"/>
    </xf>
    <xf numFmtId="0" fontId="34" fillId="5" borderId="0" xfId="0" applyFont="1" applyFill="1" applyAlignment="1">
      <alignment vertical="center" textRotation="91" wrapText="1"/>
    </xf>
    <xf numFmtId="0" fontId="34" fillId="0" borderId="0" xfId="0" applyFont="1" applyAlignment="1">
      <alignment vertical="center" wrapText="1"/>
    </xf>
    <xf numFmtId="0" fontId="34" fillId="0" borderId="21" xfId="0" applyFont="1" applyBorder="1" applyAlignment="1">
      <alignment horizontal="center" vertical="center" wrapText="1"/>
    </xf>
    <xf numFmtId="0" fontId="27" fillId="0" borderId="21" xfId="0" applyFont="1" applyBorder="1" applyAlignment="1">
      <alignment vertical="center" wrapText="1"/>
    </xf>
    <xf numFmtId="0" fontId="29" fillId="0" borderId="21" xfId="0" applyFont="1" applyBorder="1" applyAlignment="1">
      <alignment horizontal="center" vertical="center" wrapText="1"/>
    </xf>
    <xf numFmtId="0" fontId="25" fillId="5" borderId="21" xfId="0" applyFont="1" applyFill="1" applyBorder="1" applyAlignment="1">
      <alignment horizontal="center" vertical="center" wrapText="1"/>
    </xf>
    <xf numFmtId="14" fontId="25" fillId="5" borderId="21" xfId="0" applyNumberFormat="1" applyFont="1" applyFill="1" applyBorder="1" applyAlignment="1">
      <alignment horizontal="center" vertical="center" wrapText="1"/>
    </xf>
    <xf numFmtId="14" fontId="31" fillId="7" borderId="21" xfId="0" applyNumberFormat="1" applyFont="1" applyFill="1" applyBorder="1" applyAlignment="1">
      <alignment horizontal="center" vertical="center"/>
    </xf>
    <xf numFmtId="0" fontId="27" fillId="5" borderId="21" xfId="0" applyFont="1" applyFill="1" applyBorder="1" applyAlignment="1">
      <alignment horizontal="center" vertical="center" wrapText="1"/>
    </xf>
    <xf numFmtId="0" fontId="25" fillId="5" borderId="0" xfId="0" applyFont="1" applyFill="1" applyAlignment="1">
      <alignment vertical="center" wrapText="1"/>
    </xf>
    <xf numFmtId="0" fontId="25" fillId="5" borderId="0" xfId="0" applyFont="1" applyFill="1" applyAlignment="1">
      <alignment vertical="center" textRotation="91" wrapText="1"/>
    </xf>
    <xf numFmtId="0" fontId="25" fillId="0" borderId="0" xfId="0" applyFont="1" applyAlignment="1">
      <alignment vertical="center" wrapText="1"/>
    </xf>
    <xf numFmtId="0" fontId="27" fillId="0" borderId="21" xfId="0" applyFont="1" applyFill="1" applyBorder="1" applyAlignment="1">
      <alignment vertical="center" wrapText="1" shrinkToFit="1"/>
    </xf>
    <xf numFmtId="2" fontId="25" fillId="3" borderId="21" xfId="0" applyNumberFormat="1" applyFont="1" applyFill="1" applyBorder="1" applyAlignment="1">
      <alignment vertical="center" wrapText="1" shrinkToFit="1"/>
    </xf>
    <xf numFmtId="15" fontId="25" fillId="3" borderId="21" xfId="0" applyNumberFormat="1" applyFont="1" applyFill="1" applyBorder="1" applyAlignment="1">
      <alignment horizontal="center" vertical="center" wrapText="1" shrinkToFit="1"/>
    </xf>
    <xf numFmtId="15" fontId="25" fillId="5" borderId="21" xfId="0" applyNumberFormat="1" applyFont="1" applyFill="1" applyBorder="1" applyAlignment="1">
      <alignment horizontal="center" vertical="center" wrapText="1" shrinkToFit="1"/>
    </xf>
    <xf numFmtId="0" fontId="27" fillId="5" borderId="21" xfId="0" applyFont="1" applyFill="1" applyBorder="1" applyAlignment="1">
      <alignment vertical="center" wrapText="1" shrinkToFit="1"/>
    </xf>
    <xf numFmtId="0" fontId="37" fillId="0" borderId="0" xfId="0" applyFont="1" applyAlignment="1">
      <alignment horizontal="center"/>
    </xf>
    <xf numFmtId="1" fontId="37" fillId="7" borderId="0" xfId="0" applyNumberFormat="1" applyFont="1" applyFill="1" applyAlignment="1">
      <alignment horizontal="center"/>
    </xf>
    <xf numFmtId="1" fontId="38" fillId="0" borderId="0" xfId="0" applyNumberFormat="1" applyFont="1" applyAlignment="1">
      <alignment horizontal="center"/>
    </xf>
    <xf numFmtId="0" fontId="38" fillId="0" borderId="0" xfId="0" applyFont="1" applyAlignment="1">
      <alignment horizontal="center"/>
    </xf>
    <xf numFmtId="0" fontId="25" fillId="0" borderId="21" xfId="0" applyFont="1" applyBorder="1" applyAlignment="1">
      <alignment horizontal="center" vertical="center" wrapText="1"/>
    </xf>
    <xf numFmtId="0" fontId="9" fillId="0" borderId="6" xfId="0" applyFont="1" applyBorder="1" applyAlignment="1">
      <alignment horizontal="center" wrapText="1"/>
    </xf>
    <xf numFmtId="0" fontId="10" fillId="0" borderId="6" xfId="0" applyFont="1" applyBorder="1" applyAlignment="1">
      <alignment horizontal="center"/>
    </xf>
    <xf numFmtId="0" fontId="9" fillId="0" borderId="0" xfId="0" applyFont="1" applyAlignment="1">
      <alignment horizontal="center" wrapText="1"/>
    </xf>
    <xf numFmtId="0" fontId="10" fillId="0" borderId="0" xfId="0" applyFont="1" applyAlignment="1">
      <alignment horizontal="center" wrapText="1"/>
    </xf>
    <xf numFmtId="0" fontId="13" fillId="0" borderId="6" xfId="0" quotePrefix="1" applyFont="1" applyBorder="1" applyAlignment="1">
      <alignment horizontal="center"/>
    </xf>
    <xf numFmtId="0" fontId="13" fillId="0" borderId="10" xfId="0" quotePrefix="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0" xfId="0" quotePrefix="1" applyFont="1" applyFill="1" applyBorder="1" applyAlignment="1">
      <alignment horizontal="center" vertical="center" wrapText="1"/>
    </xf>
    <xf numFmtId="0" fontId="13" fillId="0" borderId="7" xfId="0" quotePrefix="1" applyFont="1" applyFill="1" applyBorder="1" applyAlignment="1">
      <alignment horizontal="center" vertical="center" wrapText="1"/>
    </xf>
    <xf numFmtId="0" fontId="13" fillId="0" borderId="17" xfId="0" quotePrefix="1" applyFont="1" applyFill="1" applyBorder="1" applyAlignment="1">
      <alignment horizontal="center" vertical="center" wrapText="1"/>
    </xf>
    <xf numFmtId="0" fontId="13" fillId="0" borderId="14" xfId="0" quotePrefix="1" applyFont="1" applyFill="1" applyBorder="1" applyAlignment="1">
      <alignment horizontal="center" vertical="center" wrapText="1"/>
    </xf>
    <xf numFmtId="0" fontId="13" fillId="0" borderId="45" xfId="0" applyFont="1" applyFill="1" applyBorder="1" applyAlignment="1">
      <alignment horizont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2" borderId="11" xfId="0" quotePrefix="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3" xfId="0" applyFont="1" applyFill="1" applyBorder="1" applyAlignment="1">
      <alignment horizontal="center"/>
    </xf>
    <xf numFmtId="0" fontId="13" fillId="2" borderId="24" xfId="0" applyFont="1" applyFill="1" applyBorder="1" applyAlignment="1">
      <alignment horizontal="center"/>
    </xf>
    <xf numFmtId="0" fontId="13" fillId="2" borderId="25" xfId="0" applyFont="1" applyFill="1" applyBorder="1" applyAlignment="1">
      <alignment horizontal="center"/>
    </xf>
    <xf numFmtId="0" fontId="13" fillId="2" borderId="17" xfId="0" quotePrefix="1" applyFont="1" applyFill="1" applyBorder="1" applyAlignment="1">
      <alignment horizontal="center" vertical="center" wrapText="1"/>
    </xf>
    <xf numFmtId="0" fontId="13" fillId="2" borderId="14" xfId="0" quotePrefix="1" applyFont="1" applyFill="1" applyBorder="1" applyAlignment="1">
      <alignment horizontal="center" vertical="center" wrapText="1"/>
    </xf>
    <xf numFmtId="0" fontId="19" fillId="7" borderId="7" xfId="0" applyFont="1" applyFill="1" applyBorder="1" applyAlignment="1">
      <alignment horizontal="center" vertical="center" wrapText="1" shrinkToFit="1"/>
    </xf>
    <xf numFmtId="0" fontId="19" fillId="7" borderId="6" xfId="0" applyFont="1" applyFill="1" applyBorder="1" applyAlignment="1">
      <alignment horizontal="center" vertical="center" wrapText="1" shrinkToFit="1"/>
    </xf>
    <xf numFmtId="0" fontId="19" fillId="7" borderId="5" xfId="0" applyFont="1" applyFill="1" applyBorder="1" applyAlignment="1">
      <alignment horizontal="center" vertical="center" wrapText="1" shrinkToFit="1"/>
    </xf>
    <xf numFmtId="0" fontId="25" fillId="0" borderId="3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2" xfId="0" applyFont="1" applyBorder="1" applyAlignment="1">
      <alignment horizontal="center" vertical="center"/>
    </xf>
    <xf numFmtId="0" fontId="25" fillId="0" borderId="27" xfId="0" applyFont="1" applyBorder="1" applyAlignment="1">
      <alignment horizontal="center" vertical="center"/>
    </xf>
    <xf numFmtId="0" fontId="25" fillId="0" borderId="2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2" xfId="0" applyFont="1" applyBorder="1" applyAlignment="1">
      <alignment horizontal="center" vertical="center"/>
    </xf>
    <xf numFmtId="0" fontId="28" fillId="0" borderId="27" xfId="0" applyFont="1" applyBorder="1" applyAlignment="1">
      <alignment horizontal="center" vertical="center"/>
    </xf>
    <xf numFmtId="0" fontId="28" fillId="0" borderId="22" xfId="0" applyFont="1" applyBorder="1" applyAlignment="1">
      <alignment horizontal="center" wrapText="1"/>
    </xf>
    <xf numFmtId="0" fontId="28" fillId="0" borderId="16" xfId="0" applyFont="1" applyBorder="1" applyAlignment="1">
      <alignment horizontal="center" wrapText="1"/>
    </xf>
    <xf numFmtId="0" fontId="28" fillId="0" borderId="37" xfId="0" applyFont="1" applyBorder="1" applyAlignment="1">
      <alignment horizontal="center" wrapText="1"/>
    </xf>
    <xf numFmtId="0" fontId="19" fillId="7" borderId="1" xfId="0" applyFont="1" applyFill="1" applyBorder="1" applyAlignment="1">
      <alignment horizontal="center" vertical="top" wrapText="1"/>
    </xf>
    <xf numFmtId="0" fontId="19" fillId="7" borderId="6" xfId="0" applyFont="1" applyFill="1" applyBorder="1" applyAlignment="1">
      <alignment horizontal="center" vertical="top" wrapText="1"/>
    </xf>
    <xf numFmtId="0" fontId="19" fillId="7" borderId="3" xfId="0" applyFont="1" applyFill="1" applyBorder="1" applyAlignment="1">
      <alignment horizontal="center" vertical="top" wrapText="1"/>
    </xf>
    <xf numFmtId="0" fontId="28" fillId="0" borderId="22" xfId="0" applyFont="1" applyBorder="1" applyAlignment="1">
      <alignment horizontal="left" wrapText="1"/>
    </xf>
    <xf numFmtId="0" fontId="28" fillId="0" borderId="16" xfId="0" applyFont="1" applyBorder="1" applyAlignment="1">
      <alignment horizontal="left" wrapText="1"/>
    </xf>
    <xf numFmtId="0" fontId="28" fillId="0" borderId="37" xfId="0" applyFont="1" applyBorder="1" applyAlignment="1">
      <alignment horizontal="left" wrapText="1"/>
    </xf>
    <xf numFmtId="2" fontId="4" fillId="3" borderId="54" xfId="0" applyNumberFormat="1" applyFont="1" applyFill="1" applyBorder="1" applyAlignment="1">
      <alignment horizontal="center" vertical="center" wrapText="1" shrinkToFit="1"/>
    </xf>
    <xf numFmtId="2" fontId="4" fillId="3" borderId="44" xfId="0" applyNumberFormat="1" applyFont="1" applyFill="1" applyBorder="1" applyAlignment="1">
      <alignment horizontal="center" vertical="center" wrapText="1" shrinkToFit="1"/>
    </xf>
    <xf numFmtId="2" fontId="4" fillId="3" borderId="48" xfId="0" applyNumberFormat="1" applyFont="1" applyFill="1" applyBorder="1" applyAlignment="1">
      <alignment horizontal="center" vertical="center" wrapText="1" shrinkToFi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7" xfId="0" applyFont="1" applyBorder="1" applyAlignment="1">
      <alignment horizontal="center" vertical="center" wrapText="1"/>
    </xf>
    <xf numFmtId="0" fontId="13" fillId="5" borderId="33" xfId="0" applyFont="1" applyFill="1" applyBorder="1" applyAlignment="1">
      <alignment horizontal="center" vertical="center" wrapText="1" shrinkToFit="1"/>
    </xf>
    <xf numFmtId="0" fontId="13" fillId="5" borderId="46" xfId="0" applyFont="1" applyFill="1" applyBorder="1" applyAlignment="1">
      <alignment horizontal="center" vertical="center" wrapText="1" shrinkToFit="1"/>
    </xf>
    <xf numFmtId="0" fontId="13" fillId="5" borderId="56" xfId="0" applyFont="1" applyFill="1" applyBorder="1" applyAlignment="1">
      <alignment horizontal="center" vertical="center" wrapText="1" shrinkToFit="1"/>
    </xf>
    <xf numFmtId="2" fontId="4" fillId="3" borderId="32" xfId="0" applyNumberFormat="1" applyFont="1" applyFill="1" applyBorder="1" applyAlignment="1">
      <alignment horizontal="center" vertical="center" wrapText="1" shrinkToFit="1"/>
    </xf>
    <xf numFmtId="49" fontId="4" fillId="3" borderId="32" xfId="0" applyNumberFormat="1" applyFont="1" applyFill="1" applyBorder="1" applyAlignment="1">
      <alignment horizontal="center" vertical="center" wrapText="1" shrinkToFit="1"/>
    </xf>
    <xf numFmtId="49" fontId="4" fillId="3" borderId="44" xfId="0" applyNumberFormat="1" applyFont="1" applyFill="1" applyBorder="1" applyAlignment="1">
      <alignment horizontal="center" vertical="center" wrapText="1" shrinkToFit="1"/>
    </xf>
    <xf numFmtId="49" fontId="4" fillId="3" borderId="48" xfId="0" applyNumberFormat="1" applyFont="1" applyFill="1" applyBorder="1" applyAlignment="1">
      <alignment horizontal="center" vertical="center" wrapText="1" shrinkToFit="1"/>
    </xf>
    <xf numFmtId="0" fontId="13" fillId="0" borderId="58" xfId="0" applyFont="1" applyFill="1" applyBorder="1" applyAlignment="1">
      <alignment horizontal="center" vertical="center" wrapText="1" shrinkToFit="1"/>
    </xf>
    <xf numFmtId="0" fontId="13" fillId="0" borderId="51" xfId="0" applyFont="1" applyFill="1" applyBorder="1" applyAlignment="1">
      <alignment horizontal="center" vertical="center" wrapText="1" shrinkToFit="1"/>
    </xf>
    <xf numFmtId="0" fontId="13" fillId="0" borderId="47"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7" xfId="0" applyFont="1" applyBorder="1" applyAlignment="1">
      <alignment horizontal="center" vertical="center" wrapText="1"/>
    </xf>
    <xf numFmtId="15" fontId="4" fillId="3" borderId="54" xfId="0" applyNumberFormat="1" applyFont="1" applyFill="1" applyBorder="1" applyAlignment="1">
      <alignment horizontal="center" vertical="center" wrapText="1" shrinkToFit="1"/>
    </xf>
    <xf numFmtId="15" fontId="4" fillId="3" borderId="44" xfId="0" applyNumberFormat="1" applyFont="1" applyFill="1" applyBorder="1" applyAlignment="1">
      <alignment horizontal="center" vertical="center" wrapText="1" shrinkToFit="1"/>
    </xf>
    <xf numFmtId="15" fontId="4" fillId="3" borderId="48" xfId="0" applyNumberFormat="1" applyFont="1" applyFill="1" applyBorder="1" applyAlignment="1">
      <alignment horizontal="center" vertical="center" wrapText="1" shrinkToFit="1"/>
    </xf>
    <xf numFmtId="15" fontId="4" fillId="5" borderId="54" xfId="0" applyNumberFormat="1" applyFont="1" applyFill="1" applyBorder="1" applyAlignment="1">
      <alignment horizontal="center" vertical="center" wrapText="1" shrinkToFit="1"/>
    </xf>
    <xf numFmtId="15" fontId="4" fillId="5" borderId="44" xfId="0" applyNumberFormat="1" applyFont="1" applyFill="1" applyBorder="1" applyAlignment="1">
      <alignment horizontal="center" vertical="center" wrapText="1" shrinkToFit="1"/>
    </xf>
    <xf numFmtId="15" fontId="4" fillId="5" borderId="48" xfId="0" applyNumberFormat="1" applyFont="1" applyFill="1" applyBorder="1" applyAlignment="1">
      <alignment horizontal="center" vertical="center" wrapText="1" shrinkToFit="1"/>
    </xf>
    <xf numFmtId="0" fontId="13" fillId="5" borderId="55" xfId="0" applyFont="1" applyFill="1" applyBorder="1" applyAlignment="1">
      <alignment horizontal="center" vertical="center" wrapText="1" shrinkToFit="1"/>
    </xf>
    <xf numFmtId="15" fontId="4" fillId="3" borderId="32" xfId="0" applyNumberFormat="1" applyFont="1" applyFill="1" applyBorder="1" applyAlignment="1">
      <alignment horizontal="center" vertical="center" wrapText="1" shrinkToFit="1"/>
    </xf>
    <xf numFmtId="15" fontId="4" fillId="5" borderId="32" xfId="0" applyNumberFormat="1"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xf numFmtId="0" fontId="4" fillId="0" borderId="41"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8" xfId="0" applyFont="1" applyBorder="1" applyAlignment="1">
      <alignment horizontal="center" vertical="center" wrapText="1"/>
    </xf>
    <xf numFmtId="0" fontId="23" fillId="0" borderId="0" xfId="0" applyFont="1" applyBorder="1" applyAlignment="1">
      <alignment horizontal="center" vertical="center"/>
    </xf>
    <xf numFmtId="0" fontId="16" fillId="0" borderId="0" xfId="0" applyFont="1" applyFill="1" applyBorder="1" applyAlignment="1">
      <alignment horizontal="center" vertical="center"/>
    </xf>
    <xf numFmtId="0" fontId="13" fillId="8" borderId="38" xfId="0" applyFont="1" applyFill="1" applyBorder="1" applyAlignment="1">
      <alignment horizontal="center" vertical="top" wrapText="1"/>
    </xf>
    <xf numFmtId="0" fontId="13" fillId="8" borderId="35" xfId="0" applyFont="1" applyFill="1" applyBorder="1" applyAlignment="1">
      <alignment horizontal="center" vertical="top" wrapText="1"/>
    </xf>
    <xf numFmtId="0" fontId="13" fillId="8" borderId="38" xfId="0" applyFont="1" applyFill="1" applyBorder="1" applyAlignment="1">
      <alignment horizontal="center" vertical="top"/>
    </xf>
    <xf numFmtId="0" fontId="13" fillId="8" borderId="38"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36" xfId="0" quotePrefix="1" applyFont="1" applyFill="1" applyBorder="1" applyAlignment="1">
      <alignment horizontal="center" vertical="center" wrapText="1"/>
    </xf>
    <xf numFmtId="0" fontId="19" fillId="7" borderId="1" xfId="0" applyFont="1" applyFill="1" applyBorder="1" applyAlignment="1">
      <alignment horizontal="center" vertical="center" wrapText="1" shrinkToFit="1"/>
    </xf>
    <xf numFmtId="0" fontId="19" fillId="7" borderId="2" xfId="0" applyFont="1" applyFill="1" applyBorder="1" applyAlignment="1">
      <alignment horizontal="center" vertical="center" wrapText="1" shrinkToFit="1"/>
    </xf>
    <xf numFmtId="0" fontId="19" fillId="7" borderId="3"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4" fillId="0" borderId="27" xfId="0" applyFont="1" applyFill="1" applyBorder="1" applyAlignment="1">
      <alignment horizontal="center" vertical="center" wrapText="1" shrinkToFit="1"/>
    </xf>
    <xf numFmtId="0" fontId="18" fillId="0" borderId="22" xfId="0" applyFont="1" applyBorder="1" applyAlignment="1">
      <alignment horizontal="left" vertical="center" wrapText="1"/>
    </xf>
    <xf numFmtId="0" fontId="18" fillId="0" borderId="16" xfId="0" applyFont="1" applyBorder="1" applyAlignment="1">
      <alignment horizontal="left" vertical="center" wrapText="1"/>
    </xf>
    <xf numFmtId="0" fontId="18"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22" xfId="0" applyFont="1" applyBorder="1" applyAlignment="1">
      <alignment horizontal="left" vertical="center" wrapText="1"/>
    </xf>
    <xf numFmtId="0" fontId="4" fillId="0" borderId="37" xfId="0" applyFont="1" applyBorder="1" applyAlignment="1">
      <alignment horizontal="left" vertical="center" wrapText="1"/>
    </xf>
    <xf numFmtId="0" fontId="21" fillId="0" borderId="21" xfId="0" applyFont="1" applyBorder="1" applyAlignment="1">
      <alignment horizontal="left" vertical="center" wrapText="1"/>
    </xf>
    <xf numFmtId="0" fontId="4"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0" workbookViewId="0">
      <selection activeCell="I64" sqref="I64"/>
    </sheetView>
  </sheetViews>
  <sheetFormatPr defaultRowHeight="12.75" x14ac:dyDescent="0.2"/>
  <cols>
    <col min="1" max="1" width="32.28515625" customWidth="1"/>
    <col min="2" max="2" width="20" customWidth="1"/>
    <col min="3" max="3" width="32.85546875" customWidth="1"/>
  </cols>
  <sheetData>
    <row r="1" spans="1:3" ht="51" customHeight="1" thickBot="1" x14ac:dyDescent="0.35">
      <c r="A1" s="412" t="s">
        <v>208</v>
      </c>
      <c r="B1" s="413"/>
      <c r="C1" s="413"/>
    </row>
    <row r="2" spans="1:3" ht="60" customHeight="1" thickBot="1" x14ac:dyDescent="0.3">
      <c r="A2" s="4" t="s">
        <v>131</v>
      </c>
      <c r="B2" s="5" t="s">
        <v>195</v>
      </c>
      <c r="C2" s="6" t="s">
        <v>196</v>
      </c>
    </row>
    <row r="3" spans="1:3" ht="18" x14ac:dyDescent="0.25">
      <c r="A3" s="7" t="s">
        <v>197</v>
      </c>
      <c r="B3" s="8">
        <v>2</v>
      </c>
      <c r="C3" s="9">
        <v>65</v>
      </c>
    </row>
    <row r="4" spans="1:3" ht="18" x14ac:dyDescent="0.25">
      <c r="A4" s="10" t="s">
        <v>198</v>
      </c>
      <c r="B4" s="11">
        <v>13</v>
      </c>
      <c r="C4" s="12">
        <v>233</v>
      </c>
    </row>
    <row r="5" spans="1:3" ht="18" x14ac:dyDescent="0.25">
      <c r="A5" s="10" t="s">
        <v>199</v>
      </c>
      <c r="B5" s="11">
        <v>2</v>
      </c>
      <c r="C5" s="12">
        <v>266</v>
      </c>
    </row>
    <row r="6" spans="1:3" ht="18" x14ac:dyDescent="0.25">
      <c r="A6" s="10" t="s">
        <v>200</v>
      </c>
      <c r="B6" s="11">
        <v>5</v>
      </c>
      <c r="C6" s="12">
        <v>143</v>
      </c>
    </row>
    <row r="7" spans="1:3" ht="18" x14ac:dyDescent="0.25">
      <c r="A7" s="10" t="s">
        <v>201</v>
      </c>
      <c r="B7" s="11">
        <v>4</v>
      </c>
      <c r="C7" s="12">
        <v>301</v>
      </c>
    </row>
    <row r="8" spans="1:3" ht="18" x14ac:dyDescent="0.25">
      <c r="A8" s="10" t="s">
        <v>202</v>
      </c>
      <c r="B8" s="11">
        <v>27</v>
      </c>
      <c r="C8" s="12">
        <v>484</v>
      </c>
    </row>
    <row r="9" spans="1:3" ht="18" x14ac:dyDescent="0.25">
      <c r="A9" s="10" t="s">
        <v>203</v>
      </c>
      <c r="B9" s="11">
        <v>2</v>
      </c>
      <c r="C9" s="12">
        <v>112</v>
      </c>
    </row>
    <row r="10" spans="1:3" ht="18" x14ac:dyDescent="0.25">
      <c r="A10" s="10" t="s">
        <v>204</v>
      </c>
      <c r="B10" s="11">
        <v>1</v>
      </c>
      <c r="C10" s="12">
        <v>7</v>
      </c>
    </row>
    <row r="11" spans="1:3" ht="18" x14ac:dyDescent="0.25">
      <c r="A11" s="10" t="s">
        <v>205</v>
      </c>
      <c r="B11" s="11">
        <v>5</v>
      </c>
      <c r="C11" s="12">
        <v>54</v>
      </c>
    </row>
    <row r="12" spans="1:3" ht="18" x14ac:dyDescent="0.25">
      <c r="A12" s="10" t="s">
        <v>206</v>
      </c>
      <c r="B12" s="11">
        <v>1</v>
      </c>
      <c r="C12" s="12">
        <v>5</v>
      </c>
    </row>
    <row r="13" spans="1:3" ht="18.75" thickBot="1" x14ac:dyDescent="0.3">
      <c r="A13" s="13" t="s">
        <v>207</v>
      </c>
      <c r="B13" s="14">
        <v>17</v>
      </c>
      <c r="C13" s="15">
        <v>356</v>
      </c>
    </row>
    <row r="14" spans="1:3" ht="18.75" thickBot="1" x14ac:dyDescent="0.3">
      <c r="A14" s="16" t="s">
        <v>170</v>
      </c>
      <c r="B14" s="17">
        <v>79</v>
      </c>
      <c r="C14" s="18">
        <v>2026</v>
      </c>
    </row>
    <row r="15" spans="1:3" ht="18" x14ac:dyDescent="0.25">
      <c r="A15" s="3"/>
      <c r="B15" s="3"/>
      <c r="C15" s="3"/>
    </row>
    <row r="16" spans="1:3" ht="43.5" customHeight="1" x14ac:dyDescent="0.3">
      <c r="A16" s="414" t="s">
        <v>209</v>
      </c>
      <c r="B16" s="415"/>
      <c r="C16" s="415"/>
    </row>
    <row r="17" spans="1:3" ht="18.75" thickBot="1" x14ac:dyDescent="0.3">
      <c r="A17" s="19"/>
      <c r="B17" s="3"/>
      <c r="C17" s="3"/>
    </row>
    <row r="18" spans="1:3" ht="69.75" customHeight="1" thickBot="1" x14ac:dyDescent="0.3">
      <c r="A18" s="4" t="s">
        <v>131</v>
      </c>
      <c r="B18" s="5" t="s">
        <v>195</v>
      </c>
      <c r="C18" s="6" t="s">
        <v>196</v>
      </c>
    </row>
    <row r="19" spans="1:3" ht="18" x14ac:dyDescent="0.25">
      <c r="A19" s="20" t="s">
        <v>198</v>
      </c>
      <c r="B19" s="8">
        <v>11</v>
      </c>
      <c r="C19" s="9">
        <v>1171</v>
      </c>
    </row>
    <row r="20" spans="1:3" ht="18" x14ac:dyDescent="0.25">
      <c r="A20" s="21" t="s">
        <v>199</v>
      </c>
      <c r="B20" s="11">
        <v>2</v>
      </c>
      <c r="C20" s="12">
        <v>486</v>
      </c>
    </row>
    <row r="21" spans="1:3" ht="18" x14ac:dyDescent="0.25">
      <c r="A21" s="21" t="s">
        <v>200</v>
      </c>
      <c r="B21" s="11">
        <v>2</v>
      </c>
      <c r="C21" s="12">
        <v>486</v>
      </c>
    </row>
    <row r="22" spans="1:3" ht="18" x14ac:dyDescent="0.25">
      <c r="A22" s="21" t="s">
        <v>202</v>
      </c>
      <c r="B22" s="11">
        <v>8</v>
      </c>
      <c r="C22" s="12">
        <v>1734</v>
      </c>
    </row>
    <row r="23" spans="1:3" ht="18" x14ac:dyDescent="0.25">
      <c r="A23" s="21" t="s">
        <v>203</v>
      </c>
      <c r="B23" s="11">
        <v>5</v>
      </c>
      <c r="C23" s="12">
        <v>1613</v>
      </c>
    </row>
    <row r="24" spans="1:3" ht="18" x14ac:dyDescent="0.25">
      <c r="A24" s="21" t="s">
        <v>204</v>
      </c>
      <c r="B24" s="11">
        <v>1</v>
      </c>
      <c r="C24" s="12">
        <v>243</v>
      </c>
    </row>
    <row r="25" spans="1:3" ht="18" x14ac:dyDescent="0.25">
      <c r="A25" s="21" t="s">
        <v>207</v>
      </c>
      <c r="B25" s="11">
        <v>6</v>
      </c>
      <c r="C25" s="12">
        <v>1251</v>
      </c>
    </row>
    <row r="26" spans="1:3" ht="18.75" thickBot="1" x14ac:dyDescent="0.3">
      <c r="A26" s="22" t="s">
        <v>201</v>
      </c>
      <c r="B26" s="14">
        <v>1</v>
      </c>
      <c r="C26" s="15">
        <v>243</v>
      </c>
    </row>
    <row r="27" spans="1:3" ht="18.75" thickBot="1" x14ac:dyDescent="0.3">
      <c r="A27" s="16" t="s">
        <v>170</v>
      </c>
      <c r="B27" s="17">
        <f>SUM(B19:B26)</f>
        <v>36</v>
      </c>
      <c r="C27" s="18">
        <f>SUM(C19:C26)</f>
        <v>7227</v>
      </c>
    </row>
    <row r="28" spans="1:3" ht="18.75" thickBot="1" x14ac:dyDescent="0.3">
      <c r="A28" s="3"/>
      <c r="B28" s="3"/>
      <c r="C28" s="3"/>
    </row>
    <row r="29" spans="1:3" ht="19.5" thickTop="1" thickBot="1" x14ac:dyDescent="0.3">
      <c r="A29" s="23" t="s">
        <v>210</v>
      </c>
      <c r="B29" s="23">
        <f>B27+B14</f>
        <v>115</v>
      </c>
      <c r="C29" s="23">
        <f>C27+C14</f>
        <v>9253</v>
      </c>
    </row>
    <row r="30" spans="1:3" ht="13.5" thickTop="1" x14ac:dyDescent="0.2"/>
  </sheetData>
  <mergeCells count="2">
    <mergeCell ref="A1:C1"/>
    <mergeCell ref="A16:C16"/>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75" zoomScaleNormal="75" zoomScaleSheetLayoutView="75" workbookViewId="0">
      <selection activeCell="I64" sqref="I64"/>
    </sheetView>
  </sheetViews>
  <sheetFormatPr defaultColWidth="9.140625" defaultRowHeight="18" x14ac:dyDescent="0.25"/>
  <cols>
    <col min="1" max="1" width="23" style="3" bestFit="1" customWidth="1"/>
    <col min="2" max="2" width="17.28515625" style="3" bestFit="1" customWidth="1"/>
    <col min="3" max="3" width="29.7109375" style="3" bestFit="1" customWidth="1"/>
    <col min="4" max="16384" width="9.140625" style="3"/>
  </cols>
  <sheetData>
    <row r="1" spans="1:3" ht="50.25" customHeight="1" thickBot="1" x14ac:dyDescent="0.35">
      <c r="A1" s="412" t="s">
        <v>211</v>
      </c>
      <c r="B1" s="413"/>
      <c r="C1" s="413"/>
    </row>
    <row r="2" spans="1:3" ht="54.75" thickBot="1" x14ac:dyDescent="0.3">
      <c r="A2" s="4" t="s">
        <v>131</v>
      </c>
      <c r="B2" s="5" t="s">
        <v>195</v>
      </c>
      <c r="C2" s="6" t="s">
        <v>196</v>
      </c>
    </row>
    <row r="3" spans="1:3" x14ac:dyDescent="0.25">
      <c r="A3" s="7" t="s">
        <v>197</v>
      </c>
      <c r="B3" s="8">
        <v>2</v>
      </c>
      <c r="C3" s="9">
        <v>65</v>
      </c>
    </row>
    <row r="4" spans="1:3" x14ac:dyDescent="0.25">
      <c r="A4" s="10" t="s">
        <v>198</v>
      </c>
      <c r="B4" s="11">
        <v>14</v>
      </c>
      <c r="C4" s="12">
        <v>316</v>
      </c>
    </row>
    <row r="5" spans="1:3" x14ac:dyDescent="0.25">
      <c r="A5" s="10" t="s">
        <v>199</v>
      </c>
      <c r="B5" s="11">
        <v>2</v>
      </c>
      <c r="C5" s="12">
        <v>296</v>
      </c>
    </row>
    <row r="6" spans="1:3" x14ac:dyDescent="0.25">
      <c r="A6" s="10" t="s">
        <v>200</v>
      </c>
      <c r="B6" s="11">
        <v>5</v>
      </c>
      <c r="C6" s="12">
        <v>143</v>
      </c>
    </row>
    <row r="7" spans="1:3" x14ac:dyDescent="0.25">
      <c r="A7" s="10" t="s">
        <v>201</v>
      </c>
      <c r="B7" s="11">
        <v>4</v>
      </c>
      <c r="C7" s="12">
        <v>361</v>
      </c>
    </row>
    <row r="8" spans="1:3" x14ac:dyDescent="0.25">
      <c r="A8" s="10" t="s">
        <v>202</v>
      </c>
      <c r="B8" s="11">
        <v>29</v>
      </c>
      <c r="C8" s="12">
        <v>583</v>
      </c>
    </row>
    <row r="9" spans="1:3" x14ac:dyDescent="0.25">
      <c r="A9" s="10" t="s">
        <v>203</v>
      </c>
      <c r="B9" s="11">
        <v>2</v>
      </c>
      <c r="C9" s="12">
        <v>142</v>
      </c>
    </row>
    <row r="10" spans="1:3" x14ac:dyDescent="0.25">
      <c r="A10" s="10" t="s">
        <v>204</v>
      </c>
      <c r="B10" s="11">
        <v>1</v>
      </c>
      <c r="C10" s="12">
        <v>7</v>
      </c>
    </row>
    <row r="11" spans="1:3" x14ac:dyDescent="0.25">
      <c r="A11" s="10" t="s">
        <v>205</v>
      </c>
      <c r="B11" s="11">
        <v>5</v>
      </c>
      <c r="C11" s="12">
        <v>54</v>
      </c>
    </row>
    <row r="12" spans="1:3" x14ac:dyDescent="0.25">
      <c r="A12" s="10" t="s">
        <v>206</v>
      </c>
      <c r="B12" s="11">
        <v>1</v>
      </c>
      <c r="C12" s="12">
        <v>5</v>
      </c>
    </row>
    <row r="13" spans="1:3" ht="18.75" thickBot="1" x14ac:dyDescent="0.3">
      <c r="A13" s="13" t="s">
        <v>207</v>
      </c>
      <c r="B13" s="14">
        <v>21</v>
      </c>
      <c r="C13" s="15">
        <v>409</v>
      </c>
    </row>
    <row r="14" spans="1:3" ht="18.75" thickBot="1" x14ac:dyDescent="0.3">
      <c r="A14" s="16" t="s">
        <v>170</v>
      </c>
      <c r="B14" s="17">
        <v>86</v>
      </c>
      <c r="C14" s="18">
        <v>2381</v>
      </c>
    </row>
    <row r="16" spans="1:3" ht="45" customHeight="1" x14ac:dyDescent="0.3">
      <c r="A16" s="414" t="s">
        <v>209</v>
      </c>
      <c r="B16" s="415"/>
      <c r="C16" s="415"/>
    </row>
    <row r="17" spans="1:3" ht="18.75" thickBot="1" x14ac:dyDescent="0.3">
      <c r="A17" s="19"/>
    </row>
    <row r="18" spans="1:3" ht="54.75" thickBot="1" x14ac:dyDescent="0.3">
      <c r="A18" s="4" t="s">
        <v>131</v>
      </c>
      <c r="B18" s="5" t="s">
        <v>195</v>
      </c>
      <c r="C18" s="6" t="s">
        <v>196</v>
      </c>
    </row>
    <row r="19" spans="1:3" x14ac:dyDescent="0.25">
      <c r="A19" s="20" t="s">
        <v>198</v>
      </c>
      <c r="B19" s="8">
        <v>11</v>
      </c>
      <c r="C19" s="9">
        <v>1291</v>
      </c>
    </row>
    <row r="20" spans="1:3" x14ac:dyDescent="0.25">
      <c r="A20" s="21" t="s">
        <v>199</v>
      </c>
      <c r="B20" s="11">
        <v>2</v>
      </c>
      <c r="C20" s="12">
        <v>486</v>
      </c>
    </row>
    <row r="21" spans="1:3" x14ac:dyDescent="0.25">
      <c r="A21" s="21" t="s">
        <v>200</v>
      </c>
      <c r="B21" s="11">
        <v>2</v>
      </c>
      <c r="C21" s="12">
        <v>486</v>
      </c>
    </row>
    <row r="22" spans="1:3" x14ac:dyDescent="0.25">
      <c r="A22" s="21" t="s">
        <v>202</v>
      </c>
      <c r="B22" s="11">
        <v>8</v>
      </c>
      <c r="C22" s="12">
        <v>1914</v>
      </c>
    </row>
    <row r="23" spans="1:3" x14ac:dyDescent="0.25">
      <c r="A23" s="21" t="s">
        <v>203</v>
      </c>
      <c r="B23" s="11">
        <v>5</v>
      </c>
      <c r="C23" s="12">
        <v>1613</v>
      </c>
    </row>
    <row r="24" spans="1:3" x14ac:dyDescent="0.25">
      <c r="A24" s="21" t="s">
        <v>204</v>
      </c>
      <c r="B24" s="11">
        <v>1</v>
      </c>
      <c r="C24" s="12">
        <v>273</v>
      </c>
    </row>
    <row r="25" spans="1:3" x14ac:dyDescent="0.25">
      <c r="A25" s="21" t="s">
        <v>207</v>
      </c>
      <c r="B25" s="11">
        <v>6</v>
      </c>
      <c r="C25" s="12">
        <v>1311</v>
      </c>
    </row>
    <row r="26" spans="1:3" ht="23.25" customHeight="1" thickBot="1" x14ac:dyDescent="0.3">
      <c r="A26" s="22" t="s">
        <v>201</v>
      </c>
      <c r="B26" s="14">
        <v>1</v>
      </c>
      <c r="C26" s="15">
        <v>243</v>
      </c>
    </row>
    <row r="27" spans="1:3" ht="18.75" thickBot="1" x14ac:dyDescent="0.3">
      <c r="A27" s="16" t="s">
        <v>170</v>
      </c>
      <c r="B27" s="17">
        <f>SUM(B19:B26)</f>
        <v>36</v>
      </c>
      <c r="C27" s="18">
        <f>SUM(C19:C26)</f>
        <v>7617</v>
      </c>
    </row>
    <row r="28" spans="1:3" ht="18.75" thickBot="1" x14ac:dyDescent="0.3"/>
    <row r="29" spans="1:3" ht="19.5" thickTop="1" thickBot="1" x14ac:dyDescent="0.3">
      <c r="A29" s="23" t="s">
        <v>210</v>
      </c>
      <c r="B29" s="23">
        <f>B27+B14</f>
        <v>122</v>
      </c>
      <c r="C29" s="23">
        <f>C27+C14</f>
        <v>9998</v>
      </c>
    </row>
    <row r="30" spans="1:3" ht="18.75" thickTop="1" x14ac:dyDescent="0.25"/>
  </sheetData>
  <mergeCells count="2">
    <mergeCell ref="A1:C1"/>
    <mergeCell ref="A16:C16"/>
  </mergeCells>
  <phoneticPr fontId="2" type="noConversion"/>
  <pageMargins left="0.75" right="0.75" top="1" bottom="1" header="0.5" footer="0.5"/>
  <pageSetup paperSize="9" scale="98" orientation="portrait" r:id="rId1"/>
  <headerFooter alignWithMargins="0"/>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60" workbookViewId="0">
      <selection activeCell="I64" sqref="I64"/>
    </sheetView>
  </sheetViews>
  <sheetFormatPr defaultColWidth="9.140625" defaultRowHeight="18.75" x14ac:dyDescent="0.3"/>
  <cols>
    <col min="1" max="1" width="9.140625" style="2"/>
    <col min="2" max="2" width="29.140625" style="63" customWidth="1"/>
    <col min="3" max="3" width="18" style="64" customWidth="1"/>
    <col min="4" max="4" width="34.5703125" style="63" customWidth="1"/>
    <col min="5" max="5" width="26.42578125" style="63" customWidth="1"/>
    <col min="6" max="6" width="13.7109375" style="64" customWidth="1"/>
    <col min="7" max="7" width="15.42578125" style="64" customWidth="1"/>
    <col min="8" max="8" width="9.140625" style="64"/>
    <col min="9" max="9" width="45.140625" style="2" customWidth="1"/>
    <col min="10" max="10" width="26" style="2" hidden="1" customWidth="1"/>
    <col min="11" max="11" width="14.7109375" style="2" hidden="1" customWidth="1"/>
    <col min="12" max="12" width="13.7109375" style="2" hidden="1" customWidth="1"/>
    <col min="13" max="14" width="0" style="2" hidden="1" customWidth="1"/>
    <col min="15" max="16384" width="9.140625" style="2"/>
  </cols>
  <sheetData>
    <row r="1" spans="1:14" ht="19.5" thickBot="1" x14ac:dyDescent="0.35">
      <c r="A1" s="416" t="s">
        <v>75</v>
      </c>
      <c r="B1" s="416"/>
      <c r="C1" s="416"/>
      <c r="D1" s="416"/>
      <c r="E1" s="416"/>
      <c r="F1" s="416"/>
      <c r="G1" s="416"/>
      <c r="H1" s="416"/>
      <c r="I1" s="416"/>
      <c r="J1" s="416"/>
      <c r="K1" s="416"/>
      <c r="L1" s="416"/>
      <c r="M1" s="416"/>
      <c r="N1" s="416"/>
    </row>
    <row r="2" spans="1:14" ht="19.5" thickBot="1" x14ac:dyDescent="0.35">
      <c r="A2" s="417" t="s">
        <v>129</v>
      </c>
      <c r="B2" s="419" t="s">
        <v>120</v>
      </c>
      <c r="C2" s="421" t="s">
        <v>76</v>
      </c>
      <c r="D2" s="423" t="s">
        <v>121</v>
      </c>
      <c r="E2" s="423" t="s">
        <v>125</v>
      </c>
      <c r="F2" s="425" t="s">
        <v>122</v>
      </c>
      <c r="G2" s="426"/>
      <c r="H2" s="427"/>
      <c r="I2" s="419" t="s">
        <v>124</v>
      </c>
      <c r="J2" s="428" t="s">
        <v>130</v>
      </c>
      <c r="K2" s="430" t="s">
        <v>122</v>
      </c>
      <c r="L2" s="431"/>
      <c r="M2" s="432"/>
      <c r="N2" s="433" t="s">
        <v>128</v>
      </c>
    </row>
    <row r="3" spans="1:14" ht="62.25" customHeight="1" thickBot="1" x14ac:dyDescent="0.35">
      <c r="A3" s="418"/>
      <c r="B3" s="420"/>
      <c r="C3" s="422"/>
      <c r="D3" s="424"/>
      <c r="E3" s="424"/>
      <c r="F3" s="30" t="s">
        <v>123</v>
      </c>
      <c r="G3" s="31" t="s">
        <v>126</v>
      </c>
      <c r="H3" s="65" t="s">
        <v>127</v>
      </c>
      <c r="I3" s="420"/>
      <c r="J3" s="429"/>
      <c r="K3" s="32" t="s">
        <v>123</v>
      </c>
      <c r="L3" s="33" t="s">
        <v>126</v>
      </c>
      <c r="M3" s="34" t="s">
        <v>127</v>
      </c>
      <c r="N3" s="434"/>
    </row>
    <row r="4" spans="1:14" ht="20.100000000000001" customHeight="1" thickBot="1" x14ac:dyDescent="0.35">
      <c r="A4" s="36">
        <v>1</v>
      </c>
      <c r="B4" s="28" t="s">
        <v>134</v>
      </c>
      <c r="C4" s="37" t="s">
        <v>137</v>
      </c>
      <c r="D4" s="38" t="s">
        <v>77</v>
      </c>
      <c r="E4" s="38" t="s">
        <v>136</v>
      </c>
      <c r="F4" s="39">
        <v>39966</v>
      </c>
      <c r="G4" s="39">
        <v>39980</v>
      </c>
      <c r="H4" s="66">
        <f>SUM((G4-F4)+1)</f>
        <v>15</v>
      </c>
      <c r="I4" s="40" t="s">
        <v>139</v>
      </c>
      <c r="J4" s="41" t="s">
        <v>165</v>
      </c>
      <c r="K4" s="42">
        <v>40176</v>
      </c>
      <c r="L4" s="43">
        <v>40194</v>
      </c>
      <c r="M4" s="44">
        <v>13</v>
      </c>
      <c r="N4" s="45"/>
    </row>
    <row r="5" spans="1:14" x14ac:dyDescent="0.3">
      <c r="A5" s="46">
        <v>2</v>
      </c>
      <c r="B5" s="24" t="s">
        <v>153</v>
      </c>
      <c r="C5" s="47" t="s">
        <v>149</v>
      </c>
      <c r="D5" s="48" t="s">
        <v>73</v>
      </c>
      <c r="E5" s="48" t="s">
        <v>154</v>
      </c>
      <c r="F5" s="49">
        <v>40035</v>
      </c>
      <c r="G5" s="50" t="s">
        <v>156</v>
      </c>
      <c r="H5" s="67"/>
      <c r="I5" s="51" t="s">
        <v>155</v>
      </c>
    </row>
    <row r="6" spans="1:14" ht="25.5" customHeight="1" thickBot="1" x14ac:dyDescent="0.35">
      <c r="A6" s="46">
        <v>3</v>
      </c>
      <c r="B6" s="24" t="s">
        <v>166</v>
      </c>
      <c r="C6" s="47" t="s">
        <v>149</v>
      </c>
      <c r="D6" s="48" t="s">
        <v>73</v>
      </c>
      <c r="E6" s="48" t="s">
        <v>173</v>
      </c>
      <c r="F6" s="49">
        <v>40207</v>
      </c>
      <c r="G6" s="49">
        <v>40231</v>
      </c>
      <c r="H6" s="67">
        <f>SUM((G6-F6)+1)</f>
        <v>25</v>
      </c>
      <c r="I6" s="51" t="s">
        <v>167</v>
      </c>
      <c r="J6" s="52"/>
      <c r="K6" s="52"/>
      <c r="L6" s="53"/>
      <c r="M6" s="34"/>
      <c r="N6" s="35"/>
    </row>
    <row r="7" spans="1:14" ht="20.100000000000001" customHeight="1" thickBot="1" x14ac:dyDescent="0.35">
      <c r="A7" s="46">
        <v>4</v>
      </c>
      <c r="B7" s="24" t="s">
        <v>192</v>
      </c>
      <c r="C7" s="47" t="s">
        <v>149</v>
      </c>
      <c r="D7" s="48" t="s">
        <v>73</v>
      </c>
      <c r="E7" s="48" t="s">
        <v>179</v>
      </c>
      <c r="F7" s="49">
        <v>40319</v>
      </c>
      <c r="G7" s="49">
        <v>40357</v>
      </c>
      <c r="H7" s="67">
        <f>SUM((G7-F7)+1)</f>
        <v>39</v>
      </c>
      <c r="I7" s="51" t="s">
        <v>167</v>
      </c>
      <c r="J7" s="41"/>
      <c r="K7" s="42"/>
      <c r="L7" s="43"/>
      <c r="M7" s="44"/>
      <c r="N7" s="45"/>
    </row>
    <row r="8" spans="1:14" ht="20.100000000000001" customHeight="1" thickBot="1" x14ac:dyDescent="0.35">
      <c r="A8" s="46"/>
      <c r="B8" s="24"/>
      <c r="C8" s="47"/>
      <c r="D8" s="48"/>
      <c r="E8" s="48"/>
      <c r="F8" s="49"/>
      <c r="G8" s="49"/>
      <c r="H8" s="67"/>
      <c r="I8" s="51"/>
      <c r="J8" s="41"/>
      <c r="K8" s="42"/>
      <c r="L8" s="43"/>
      <c r="M8" s="44"/>
      <c r="N8" s="45"/>
    </row>
    <row r="9" spans="1:14" ht="20.100000000000001" customHeight="1" thickBot="1" x14ac:dyDescent="0.35">
      <c r="A9" s="46">
        <v>1</v>
      </c>
      <c r="B9" s="24" t="s">
        <v>134</v>
      </c>
      <c r="C9" s="47" t="s">
        <v>137</v>
      </c>
      <c r="D9" s="48" t="s">
        <v>77</v>
      </c>
      <c r="E9" s="48" t="s">
        <v>136</v>
      </c>
      <c r="F9" s="49">
        <v>39966</v>
      </c>
      <c r="G9" s="49">
        <v>39980</v>
      </c>
      <c r="H9" s="67">
        <f>SUM((G9-F9)+1)</f>
        <v>15</v>
      </c>
      <c r="I9" s="51" t="s">
        <v>139</v>
      </c>
      <c r="J9" s="41" t="s">
        <v>165</v>
      </c>
      <c r="K9" s="42">
        <v>40176</v>
      </c>
      <c r="L9" s="43">
        <v>40194</v>
      </c>
      <c r="M9" s="44">
        <v>13</v>
      </c>
      <c r="N9" s="45"/>
    </row>
    <row r="10" spans="1:14" x14ac:dyDescent="0.3">
      <c r="A10" s="46">
        <v>2</v>
      </c>
      <c r="B10" s="24" t="s">
        <v>160</v>
      </c>
      <c r="C10" s="47" t="s">
        <v>149</v>
      </c>
      <c r="D10" s="27" t="s">
        <v>78</v>
      </c>
      <c r="E10" s="48" t="s">
        <v>79</v>
      </c>
      <c r="F10" s="49">
        <v>40095</v>
      </c>
      <c r="G10" s="54">
        <v>40106</v>
      </c>
      <c r="H10" s="67">
        <f>SUM((G10-F10)+1)</f>
        <v>12</v>
      </c>
      <c r="I10" s="51" t="s">
        <v>161</v>
      </c>
    </row>
    <row r="11" spans="1:14" x14ac:dyDescent="0.3">
      <c r="A11" s="46">
        <v>3</v>
      </c>
      <c r="B11" s="25" t="s">
        <v>148</v>
      </c>
      <c r="C11" s="56" t="s">
        <v>149</v>
      </c>
      <c r="D11" s="55" t="s">
        <v>150</v>
      </c>
      <c r="E11" s="55" t="s">
        <v>179</v>
      </c>
      <c r="F11" s="57">
        <v>40014</v>
      </c>
      <c r="G11" s="57">
        <v>40023</v>
      </c>
      <c r="H11" s="56">
        <v>10</v>
      </c>
      <c r="I11" s="58" t="s">
        <v>141</v>
      </c>
    </row>
    <row r="12" spans="1:14" x14ac:dyDescent="0.3">
      <c r="A12" s="46">
        <v>4</v>
      </c>
      <c r="B12" s="25" t="s">
        <v>151</v>
      </c>
      <c r="C12" s="56" t="s">
        <v>149</v>
      </c>
      <c r="D12" s="55" t="s">
        <v>150</v>
      </c>
      <c r="E12" s="55" t="s">
        <v>179</v>
      </c>
      <c r="F12" s="57">
        <v>40024</v>
      </c>
      <c r="G12" s="57">
        <v>40033</v>
      </c>
      <c r="H12" s="56">
        <v>10</v>
      </c>
      <c r="I12" s="58" t="s">
        <v>141</v>
      </c>
    </row>
    <row r="13" spans="1:14" x14ac:dyDescent="0.3">
      <c r="A13" s="46">
        <v>5</v>
      </c>
      <c r="B13" s="25" t="s">
        <v>160</v>
      </c>
      <c r="C13" s="56" t="s">
        <v>149</v>
      </c>
      <c r="D13" s="55" t="s">
        <v>150</v>
      </c>
      <c r="E13" s="55" t="s">
        <v>179</v>
      </c>
      <c r="F13" s="57">
        <v>40098</v>
      </c>
      <c r="G13" s="57">
        <v>40106</v>
      </c>
      <c r="H13" s="56">
        <v>9</v>
      </c>
      <c r="I13" s="58" t="s">
        <v>162</v>
      </c>
    </row>
    <row r="14" spans="1:14" x14ac:dyDescent="0.3">
      <c r="A14" s="46">
        <v>6</v>
      </c>
      <c r="B14" s="24" t="s">
        <v>159</v>
      </c>
      <c r="C14" s="47" t="s">
        <v>149</v>
      </c>
      <c r="D14" s="48" t="s">
        <v>150</v>
      </c>
      <c r="E14" s="48" t="s">
        <v>179</v>
      </c>
      <c r="F14" s="49">
        <v>40157</v>
      </c>
      <c r="G14" s="49">
        <v>40184</v>
      </c>
      <c r="H14" s="67">
        <f>SUM((G14-F14)+1)</f>
        <v>28</v>
      </c>
      <c r="I14" s="51" t="s">
        <v>141</v>
      </c>
    </row>
    <row r="15" spans="1:14" x14ac:dyDescent="0.3">
      <c r="A15" s="46">
        <v>7</v>
      </c>
      <c r="B15" s="26" t="s">
        <v>82</v>
      </c>
      <c r="C15" s="56" t="s">
        <v>149</v>
      </c>
      <c r="D15" s="55" t="s">
        <v>150</v>
      </c>
      <c r="E15" s="55" t="s">
        <v>179</v>
      </c>
      <c r="F15" s="57">
        <v>40251</v>
      </c>
      <c r="G15" s="57">
        <v>40260</v>
      </c>
      <c r="H15" s="56">
        <v>28</v>
      </c>
      <c r="I15" s="58" t="s">
        <v>141</v>
      </c>
    </row>
    <row r="16" spans="1:14" ht="19.5" thickBot="1" x14ac:dyDescent="0.35">
      <c r="A16" s="46">
        <v>8</v>
      </c>
      <c r="B16" s="29" t="s">
        <v>140</v>
      </c>
      <c r="C16" s="56" t="s">
        <v>149</v>
      </c>
      <c r="D16" s="55" t="s">
        <v>150</v>
      </c>
      <c r="E16" s="55" t="s">
        <v>179</v>
      </c>
      <c r="F16" s="61">
        <v>39981</v>
      </c>
      <c r="G16" s="61">
        <v>39994</v>
      </c>
      <c r="H16" s="68">
        <f t="shared" ref="H16:H21" si="0">SUM((G16-F16)+1)</f>
        <v>14</v>
      </c>
      <c r="I16" s="62" t="s">
        <v>141</v>
      </c>
    </row>
    <row r="17" spans="1:10" ht="19.5" thickBot="1" x14ac:dyDescent="0.35">
      <c r="A17" s="46">
        <v>9</v>
      </c>
      <c r="B17" s="24" t="s">
        <v>74</v>
      </c>
      <c r="C17" s="47" t="s">
        <v>149</v>
      </c>
      <c r="D17" s="48" t="s">
        <v>150</v>
      </c>
      <c r="E17" s="48" t="s">
        <v>179</v>
      </c>
      <c r="F17" s="49">
        <v>40179</v>
      </c>
      <c r="G17" s="49">
        <v>40193</v>
      </c>
      <c r="H17" s="67">
        <f t="shared" si="0"/>
        <v>15</v>
      </c>
      <c r="I17" s="51" t="s">
        <v>141</v>
      </c>
    </row>
    <row r="18" spans="1:10" ht="19.5" thickBot="1" x14ac:dyDescent="0.35">
      <c r="A18" s="46">
        <v>10</v>
      </c>
      <c r="B18" s="24" t="s">
        <v>178</v>
      </c>
      <c r="C18" s="47" t="s">
        <v>149</v>
      </c>
      <c r="D18" s="48" t="s">
        <v>150</v>
      </c>
      <c r="E18" s="48" t="s">
        <v>179</v>
      </c>
      <c r="F18" s="49">
        <v>40236</v>
      </c>
      <c r="G18" s="49">
        <v>40270</v>
      </c>
      <c r="H18" s="67">
        <f t="shared" si="0"/>
        <v>35</v>
      </c>
      <c r="I18" s="51" t="s">
        <v>141</v>
      </c>
      <c r="J18" s="59"/>
    </row>
    <row r="19" spans="1:10" x14ac:dyDescent="0.3">
      <c r="A19" s="46">
        <v>11</v>
      </c>
      <c r="B19" s="24" t="s">
        <v>169</v>
      </c>
      <c r="C19" s="47" t="s">
        <v>149</v>
      </c>
      <c r="D19" s="48" t="s">
        <v>150</v>
      </c>
      <c r="E19" s="48" t="s">
        <v>179</v>
      </c>
      <c r="F19" s="49">
        <v>40179</v>
      </c>
      <c r="G19" s="49">
        <v>40193</v>
      </c>
      <c r="H19" s="67">
        <f t="shared" si="0"/>
        <v>15</v>
      </c>
      <c r="I19" s="51" t="s">
        <v>141</v>
      </c>
    </row>
    <row r="20" spans="1:10" x14ac:dyDescent="0.3">
      <c r="A20" s="46">
        <v>12</v>
      </c>
      <c r="B20" s="24" t="s">
        <v>185</v>
      </c>
      <c r="C20" s="47" t="s">
        <v>149</v>
      </c>
      <c r="D20" s="48" t="s">
        <v>150</v>
      </c>
      <c r="E20" s="48" t="s">
        <v>179</v>
      </c>
      <c r="F20" s="49">
        <v>40236</v>
      </c>
      <c r="G20" s="49">
        <v>40270</v>
      </c>
      <c r="H20" s="67">
        <f t="shared" si="0"/>
        <v>35</v>
      </c>
      <c r="I20" s="51" t="s">
        <v>141</v>
      </c>
    </row>
    <row r="21" spans="1:10" x14ac:dyDescent="0.3">
      <c r="A21" s="46">
        <v>13</v>
      </c>
      <c r="B21" s="24" t="s">
        <v>189</v>
      </c>
      <c r="C21" s="47" t="s">
        <v>149</v>
      </c>
      <c r="D21" s="48" t="s">
        <v>150</v>
      </c>
      <c r="E21" s="48" t="s">
        <v>143</v>
      </c>
      <c r="F21" s="49">
        <v>40326</v>
      </c>
      <c r="G21" s="49">
        <v>40368</v>
      </c>
      <c r="H21" s="67">
        <f t="shared" si="0"/>
        <v>43</v>
      </c>
      <c r="I21" s="51" t="s">
        <v>190</v>
      </c>
    </row>
    <row r="22" spans="1:10" x14ac:dyDescent="0.3">
      <c r="A22" s="46">
        <v>14</v>
      </c>
      <c r="B22" s="24" t="s">
        <v>194</v>
      </c>
      <c r="C22" s="47" t="s">
        <v>149</v>
      </c>
      <c r="D22" s="48" t="s">
        <v>150</v>
      </c>
      <c r="E22" s="48"/>
      <c r="F22" s="49">
        <v>40341</v>
      </c>
      <c r="G22" s="49">
        <v>40341</v>
      </c>
      <c r="H22" s="67">
        <v>1</v>
      </c>
      <c r="I22" s="51" t="s">
        <v>141</v>
      </c>
    </row>
    <row r="23" spans="1:10" x14ac:dyDescent="0.3">
      <c r="A23" s="46"/>
      <c r="B23" s="24"/>
      <c r="C23" s="47"/>
      <c r="D23" s="48"/>
      <c r="E23" s="48"/>
      <c r="F23" s="49"/>
      <c r="G23" s="49"/>
      <c r="H23" s="67"/>
      <c r="I23" s="51"/>
    </row>
    <row r="24" spans="1:10" ht="93.75" x14ac:dyDescent="0.3">
      <c r="A24" s="46">
        <v>1</v>
      </c>
      <c r="B24" s="24" t="s">
        <v>171</v>
      </c>
      <c r="C24" s="47" t="s">
        <v>145</v>
      </c>
      <c r="D24" s="69" t="s">
        <v>80</v>
      </c>
      <c r="E24" s="48" t="s">
        <v>179</v>
      </c>
      <c r="F24" s="49">
        <v>39814</v>
      </c>
      <c r="G24" s="60" t="s">
        <v>156</v>
      </c>
      <c r="H24" s="67"/>
      <c r="I24" s="51" t="s">
        <v>172</v>
      </c>
    </row>
    <row r="25" spans="1:10" ht="19.5" thickBot="1" x14ac:dyDescent="0.35">
      <c r="A25" s="46">
        <v>2</v>
      </c>
      <c r="B25" s="29" t="s">
        <v>140</v>
      </c>
      <c r="C25" s="47" t="s">
        <v>145</v>
      </c>
      <c r="D25" s="48" t="s">
        <v>180</v>
      </c>
      <c r="E25" s="48" t="s">
        <v>179</v>
      </c>
      <c r="F25" s="61">
        <v>39981</v>
      </c>
      <c r="G25" s="61">
        <v>39994</v>
      </c>
      <c r="H25" s="68">
        <f t="shared" ref="H25:H30" si="1">SUM((G25-F25)+1)</f>
        <v>14</v>
      </c>
      <c r="I25" s="62" t="s">
        <v>141</v>
      </c>
    </row>
    <row r="26" spans="1:10" x14ac:dyDescent="0.3">
      <c r="A26" s="46">
        <v>3</v>
      </c>
      <c r="B26" s="24" t="s">
        <v>144</v>
      </c>
      <c r="C26" s="47" t="s">
        <v>145</v>
      </c>
      <c r="D26" s="48" t="s">
        <v>180</v>
      </c>
      <c r="E26" s="48" t="s">
        <v>146</v>
      </c>
      <c r="F26" s="49">
        <v>39996</v>
      </c>
      <c r="G26" s="49">
        <v>40005</v>
      </c>
      <c r="H26" s="67">
        <f t="shared" si="1"/>
        <v>10</v>
      </c>
      <c r="I26" s="51" t="s">
        <v>141</v>
      </c>
    </row>
    <row r="27" spans="1:10" x14ac:dyDescent="0.3">
      <c r="A27" s="46">
        <v>4</v>
      </c>
      <c r="B27" s="24" t="s">
        <v>147</v>
      </c>
      <c r="C27" s="47" t="s">
        <v>145</v>
      </c>
      <c r="D27" s="48" t="s">
        <v>180</v>
      </c>
      <c r="E27" s="48" t="s">
        <v>146</v>
      </c>
      <c r="F27" s="49">
        <v>40006</v>
      </c>
      <c r="G27" s="49">
        <v>40010</v>
      </c>
      <c r="H27" s="67">
        <f t="shared" si="1"/>
        <v>5</v>
      </c>
      <c r="I27" s="51" t="s">
        <v>141</v>
      </c>
    </row>
    <row r="28" spans="1:10" x14ac:dyDescent="0.3">
      <c r="A28" s="46">
        <v>5</v>
      </c>
      <c r="B28" s="24" t="s">
        <v>81</v>
      </c>
      <c r="C28" s="47" t="s">
        <v>145</v>
      </c>
      <c r="D28" s="48" t="s">
        <v>180</v>
      </c>
      <c r="E28" s="48" t="s">
        <v>146</v>
      </c>
      <c r="F28" s="49">
        <v>40026</v>
      </c>
      <c r="G28" s="49">
        <v>40035</v>
      </c>
      <c r="H28" s="67">
        <f t="shared" si="1"/>
        <v>10</v>
      </c>
      <c r="I28" s="51" t="s">
        <v>183</v>
      </c>
    </row>
    <row r="29" spans="1:10" x14ac:dyDescent="0.3">
      <c r="A29" s="46">
        <v>6</v>
      </c>
      <c r="B29" s="24" t="s">
        <v>152</v>
      </c>
      <c r="C29" s="47" t="s">
        <v>145</v>
      </c>
      <c r="D29" s="48" t="s">
        <v>180</v>
      </c>
      <c r="E29" s="48" t="s">
        <v>146</v>
      </c>
      <c r="F29" s="49">
        <v>40036</v>
      </c>
      <c r="G29" s="49">
        <v>40055</v>
      </c>
      <c r="H29" s="67">
        <f t="shared" si="1"/>
        <v>20</v>
      </c>
      <c r="I29" s="51" t="s">
        <v>183</v>
      </c>
    </row>
    <row r="30" spans="1:10" x14ac:dyDescent="0.3">
      <c r="A30" s="46">
        <v>7</v>
      </c>
      <c r="B30" s="24" t="s">
        <v>158</v>
      </c>
      <c r="C30" s="47" t="s">
        <v>145</v>
      </c>
      <c r="D30" s="48" t="s">
        <v>180</v>
      </c>
      <c r="E30" s="48" t="s">
        <v>146</v>
      </c>
      <c r="F30" s="49">
        <v>40102</v>
      </c>
      <c r="G30" s="49">
        <v>40131</v>
      </c>
      <c r="H30" s="67">
        <f t="shared" si="1"/>
        <v>30</v>
      </c>
      <c r="I30" s="51" t="s">
        <v>184</v>
      </c>
    </row>
    <row r="31" spans="1:10" x14ac:dyDescent="0.3">
      <c r="A31" s="46">
        <v>8</v>
      </c>
      <c r="B31" s="24" t="s">
        <v>181</v>
      </c>
      <c r="C31" s="47" t="s">
        <v>145</v>
      </c>
      <c r="D31" s="48" t="s">
        <v>180</v>
      </c>
      <c r="E31" s="48" t="s">
        <v>179</v>
      </c>
      <c r="F31" s="49">
        <v>40271</v>
      </c>
      <c r="G31" s="60" t="s">
        <v>156</v>
      </c>
      <c r="H31" s="67"/>
      <c r="I31" s="51" t="s">
        <v>182</v>
      </c>
    </row>
    <row r="32" spans="1:10" x14ac:dyDescent="0.3">
      <c r="A32" s="46">
        <v>9</v>
      </c>
      <c r="B32" s="24" t="s">
        <v>186</v>
      </c>
      <c r="C32" s="47" t="s">
        <v>145</v>
      </c>
      <c r="D32" s="48" t="s">
        <v>187</v>
      </c>
      <c r="E32" s="48" t="s">
        <v>179</v>
      </c>
      <c r="F32" s="49">
        <v>40302</v>
      </c>
      <c r="G32" s="60" t="s">
        <v>156</v>
      </c>
      <c r="H32" s="67"/>
      <c r="I32" s="51" t="s">
        <v>188</v>
      </c>
    </row>
    <row r="33" spans="1:9" x14ac:dyDescent="0.3">
      <c r="A33" s="46">
        <v>10</v>
      </c>
      <c r="B33" s="24" t="s">
        <v>191</v>
      </c>
      <c r="C33" s="47" t="s">
        <v>145</v>
      </c>
      <c r="D33" s="48" t="s">
        <v>180</v>
      </c>
      <c r="E33" s="48" t="s">
        <v>179</v>
      </c>
      <c r="F33" s="49">
        <v>40309</v>
      </c>
      <c r="G33" s="49">
        <v>40338</v>
      </c>
      <c r="H33" s="67">
        <f>SUM((G33-F33)+1)</f>
        <v>30</v>
      </c>
      <c r="I33" s="51" t="s">
        <v>138</v>
      </c>
    </row>
  </sheetData>
  <mergeCells count="11">
    <mergeCell ref="A1:N1"/>
    <mergeCell ref="A2:A3"/>
    <mergeCell ref="B2:B3"/>
    <mergeCell ref="C2:C3"/>
    <mergeCell ref="D2:D3"/>
    <mergeCell ref="E2:E3"/>
    <mergeCell ref="F2:H2"/>
    <mergeCell ref="I2:I3"/>
    <mergeCell ref="J2:J3"/>
    <mergeCell ref="K2:M2"/>
    <mergeCell ref="N2:N3"/>
  </mergeCells>
  <phoneticPr fontId="2" type="noConversion"/>
  <pageMargins left="0.75" right="0.75" top="1" bottom="1" header="0.5" footer="0.5"/>
  <pageSetup paperSize="9" scale="61" orientation="landscape" r:id="rId1"/>
  <headerFooter alignWithMargins="0"/>
  <colBreaks count="2" manualBreakCount="2">
    <brk id="9" max="31" man="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329"/>
  <sheetViews>
    <sheetView tabSelected="1" view="pageBreakPreview" topLeftCell="A274" zoomScale="86" zoomScaleNormal="80" zoomScaleSheetLayoutView="86" workbookViewId="0">
      <selection activeCell="F281" sqref="F281"/>
    </sheetView>
  </sheetViews>
  <sheetFormatPr defaultColWidth="9.140625" defaultRowHeight="15.75" outlineLevelCol="1" x14ac:dyDescent="0.25"/>
  <cols>
    <col min="1" max="1" width="7.42578125" style="99" customWidth="1"/>
    <col min="2" max="2" width="28.140625" style="77" customWidth="1"/>
    <col min="3" max="3" width="35.42578125" style="77" customWidth="1"/>
    <col min="4" max="4" width="56.5703125" style="77" customWidth="1"/>
    <col min="5" max="5" width="29.140625" style="77" customWidth="1"/>
    <col min="6" max="6" width="28.42578125" style="77" customWidth="1"/>
    <col min="7" max="7" width="35.85546875" style="77" customWidth="1"/>
    <col min="8" max="8" width="24" style="77" customWidth="1"/>
    <col min="9" max="9" width="21" style="79" customWidth="1"/>
    <col min="10" max="10" width="21.42578125" style="77" customWidth="1"/>
    <col min="11" max="14" width="9.140625" style="77" hidden="1" customWidth="1" outlineLevel="1"/>
    <col min="15" max="15" width="11.5703125" style="77" bestFit="1" customWidth="1" collapsed="1"/>
    <col min="16" max="16384" width="9.140625" style="77"/>
  </cols>
  <sheetData>
    <row r="1" spans="1:18" ht="25.5" x14ac:dyDescent="0.2">
      <c r="A1" s="509" t="s">
        <v>292</v>
      </c>
      <c r="B1" s="509"/>
      <c r="C1" s="509"/>
      <c r="D1" s="509"/>
      <c r="E1" s="509"/>
      <c r="F1" s="509"/>
      <c r="G1" s="509"/>
      <c r="H1" s="509"/>
      <c r="I1" s="509"/>
      <c r="J1" s="509"/>
    </row>
    <row r="2" spans="1:18" ht="19.5" x14ac:dyDescent="0.2">
      <c r="A2" s="510"/>
      <c r="B2" s="510"/>
      <c r="C2" s="510"/>
      <c r="D2" s="510"/>
      <c r="E2" s="510"/>
      <c r="F2" s="510"/>
      <c r="G2" s="510"/>
      <c r="H2" s="510"/>
      <c r="I2" s="510"/>
      <c r="J2" s="510"/>
    </row>
    <row r="3" spans="1:18" ht="19.5" thickBot="1" x14ac:dyDescent="0.25">
      <c r="A3" s="154"/>
      <c r="B3" s="155"/>
      <c r="C3" s="154"/>
      <c r="D3" s="154"/>
      <c r="E3" s="154"/>
      <c r="F3" s="154"/>
      <c r="G3" s="154"/>
      <c r="H3" s="154"/>
      <c r="I3" s="154"/>
      <c r="J3" s="108"/>
    </row>
    <row r="4" spans="1:18" ht="18.75" customHeight="1" x14ac:dyDescent="0.2">
      <c r="A4" s="201" t="s">
        <v>105</v>
      </c>
      <c r="B4" s="511" t="s">
        <v>120</v>
      </c>
      <c r="C4" s="513" t="s">
        <v>106</v>
      </c>
      <c r="D4" s="513"/>
      <c r="E4" s="513"/>
      <c r="F4" s="513"/>
      <c r="G4" s="511" t="s">
        <v>124</v>
      </c>
      <c r="H4" s="514" t="s">
        <v>122</v>
      </c>
      <c r="I4" s="514"/>
      <c r="J4" s="515" t="s">
        <v>545</v>
      </c>
    </row>
    <row r="5" spans="1:18" ht="52.9" customHeight="1" thickBot="1" x14ac:dyDescent="0.25">
      <c r="A5" s="202" t="s">
        <v>107</v>
      </c>
      <c r="B5" s="512"/>
      <c r="C5" s="223" t="s">
        <v>108</v>
      </c>
      <c r="D5" s="223" t="s">
        <v>543</v>
      </c>
      <c r="E5" s="223" t="s">
        <v>109</v>
      </c>
      <c r="F5" s="223" t="s">
        <v>544</v>
      </c>
      <c r="G5" s="512"/>
      <c r="H5" s="203" t="s">
        <v>123</v>
      </c>
      <c r="I5" s="203" t="s">
        <v>126</v>
      </c>
      <c r="J5" s="516"/>
    </row>
    <row r="6" spans="1:18" ht="36.75" customHeight="1" thickBot="1" x14ac:dyDescent="0.25">
      <c r="A6" s="517" t="s">
        <v>110</v>
      </c>
      <c r="B6" s="518"/>
      <c r="C6" s="518"/>
      <c r="D6" s="518"/>
      <c r="E6" s="518"/>
      <c r="F6" s="518"/>
      <c r="G6" s="518"/>
      <c r="H6" s="518"/>
      <c r="I6" s="518"/>
      <c r="J6" s="519"/>
    </row>
    <row r="7" spans="1:18" ht="37.5" x14ac:dyDescent="0.2">
      <c r="A7" s="173">
        <v>1</v>
      </c>
      <c r="B7" s="174" t="s">
        <v>64</v>
      </c>
      <c r="C7" s="175" t="s">
        <v>299</v>
      </c>
      <c r="D7" s="159" t="s">
        <v>92</v>
      </c>
      <c r="E7" s="158" t="s">
        <v>103</v>
      </c>
      <c r="F7" s="175"/>
      <c r="G7" s="176" t="s">
        <v>104</v>
      </c>
      <c r="H7" s="177">
        <v>41658</v>
      </c>
      <c r="I7" s="161" t="s">
        <v>132</v>
      </c>
      <c r="J7" s="211" t="s">
        <v>157</v>
      </c>
      <c r="O7" s="77">
        <v>274</v>
      </c>
    </row>
    <row r="8" spans="1:18" ht="93.75" x14ac:dyDescent="0.2">
      <c r="A8" s="178">
        <v>2</v>
      </c>
      <c r="B8" s="179" t="s">
        <v>49</v>
      </c>
      <c r="C8" s="180" t="s">
        <v>298</v>
      </c>
      <c r="D8" s="134"/>
      <c r="E8" s="162" t="s">
        <v>216</v>
      </c>
      <c r="F8" s="180"/>
      <c r="G8" s="181" t="s">
        <v>50</v>
      </c>
      <c r="H8" s="182">
        <v>41797</v>
      </c>
      <c r="I8" s="89" t="s">
        <v>132</v>
      </c>
      <c r="J8" s="110" t="s">
        <v>157</v>
      </c>
      <c r="O8" s="77">
        <v>274</v>
      </c>
    </row>
    <row r="9" spans="1:18" ht="187.5" x14ac:dyDescent="0.2">
      <c r="A9" s="178">
        <v>3</v>
      </c>
      <c r="B9" s="132" t="s">
        <v>241</v>
      </c>
      <c r="C9" s="74" t="s">
        <v>242</v>
      </c>
      <c r="D9" s="74"/>
      <c r="E9" s="74" t="s">
        <v>216</v>
      </c>
      <c r="F9" s="74"/>
      <c r="G9" s="132" t="s">
        <v>243</v>
      </c>
      <c r="H9" s="88">
        <v>43058</v>
      </c>
      <c r="I9" s="89" t="s">
        <v>132</v>
      </c>
      <c r="J9" s="110" t="s">
        <v>157</v>
      </c>
      <c r="O9" s="77">
        <v>274</v>
      </c>
    </row>
    <row r="10" spans="1:18" ht="80.45" customHeight="1" thickBot="1" x14ac:dyDescent="0.25">
      <c r="A10" s="183">
        <v>4</v>
      </c>
      <c r="B10" s="137" t="s">
        <v>257</v>
      </c>
      <c r="C10" s="163" t="s">
        <v>86</v>
      </c>
      <c r="D10" s="163" t="s">
        <v>236</v>
      </c>
      <c r="E10" s="163" t="s">
        <v>258</v>
      </c>
      <c r="F10" s="163"/>
      <c r="G10" s="137" t="s">
        <v>237</v>
      </c>
      <c r="H10" s="164">
        <v>43147</v>
      </c>
      <c r="I10" s="165" t="s">
        <v>132</v>
      </c>
      <c r="J10" s="111" t="s">
        <v>157</v>
      </c>
      <c r="O10" s="77">
        <v>274</v>
      </c>
    </row>
    <row r="11" spans="1:18" ht="80.45" customHeight="1" thickBot="1" x14ac:dyDescent="0.25">
      <c r="A11" s="183" t="s">
        <v>399</v>
      </c>
      <c r="B11" s="137" t="s">
        <v>400</v>
      </c>
      <c r="C11" s="163" t="s">
        <v>401</v>
      </c>
      <c r="D11" s="163" t="s">
        <v>402</v>
      </c>
      <c r="E11" s="163" t="s">
        <v>403</v>
      </c>
      <c r="F11" s="163" t="s">
        <v>295</v>
      </c>
      <c r="G11" s="137" t="s">
        <v>404</v>
      </c>
      <c r="H11" s="164">
        <v>43905</v>
      </c>
      <c r="I11" s="184">
        <v>43915</v>
      </c>
      <c r="J11" s="111" t="s">
        <v>157</v>
      </c>
      <c r="O11" s="77">
        <v>11</v>
      </c>
    </row>
    <row r="12" spans="1:18" s="71" customFormat="1" ht="93.75" x14ac:dyDescent="0.2">
      <c r="A12" s="374">
        <v>6</v>
      </c>
      <c r="B12" s="373" t="s">
        <v>569</v>
      </c>
      <c r="C12" s="375" t="s">
        <v>440</v>
      </c>
      <c r="D12" s="375" t="s">
        <v>441</v>
      </c>
      <c r="E12" s="372" t="s">
        <v>570</v>
      </c>
      <c r="F12" s="375" t="s">
        <v>295</v>
      </c>
      <c r="G12" s="373" t="s">
        <v>442</v>
      </c>
      <c r="H12" s="376" t="s">
        <v>443</v>
      </c>
      <c r="I12" s="357" t="s">
        <v>132</v>
      </c>
      <c r="J12" s="377" t="s">
        <v>157</v>
      </c>
      <c r="K12" s="75"/>
      <c r="L12" s="75"/>
      <c r="M12" s="75"/>
      <c r="N12" s="75"/>
      <c r="O12" s="204">
        <v>135</v>
      </c>
      <c r="P12" s="208">
        <f>O7+O8+O9+O10+O11+O12</f>
        <v>1242</v>
      </c>
      <c r="Q12" s="125">
        <f>O8+O9+O10+O11+O12</f>
        <v>968</v>
      </c>
      <c r="R12" s="75"/>
    </row>
    <row r="13" spans="1:18" s="71" customFormat="1" ht="136.5" customHeight="1" thickBot="1" x14ac:dyDescent="0.3">
      <c r="A13" s="183">
        <v>7</v>
      </c>
      <c r="B13" s="132" t="s">
        <v>954</v>
      </c>
      <c r="C13" s="74" t="s">
        <v>955</v>
      </c>
      <c r="D13" s="74" t="s">
        <v>956</v>
      </c>
      <c r="E13" s="314" t="s">
        <v>957</v>
      </c>
      <c r="F13" s="74"/>
      <c r="G13" s="307" t="s">
        <v>958</v>
      </c>
      <c r="H13" s="88" t="s">
        <v>952</v>
      </c>
      <c r="I13" s="117" t="s">
        <v>953</v>
      </c>
      <c r="J13" s="377" t="s">
        <v>157</v>
      </c>
      <c r="K13" s="75"/>
      <c r="L13" s="75"/>
      <c r="M13" s="75"/>
      <c r="N13" s="75"/>
      <c r="O13" s="204"/>
      <c r="P13" s="208"/>
      <c r="Q13" s="114"/>
      <c r="R13" s="75"/>
    </row>
    <row r="14" spans="1:18" ht="34.9" customHeight="1" thickBot="1" x14ac:dyDescent="0.25">
      <c r="A14" s="435" t="s">
        <v>111</v>
      </c>
      <c r="B14" s="436"/>
      <c r="C14" s="436"/>
      <c r="D14" s="436"/>
      <c r="E14" s="436"/>
      <c r="F14" s="436"/>
      <c r="G14" s="436"/>
      <c r="H14" s="436"/>
      <c r="I14" s="436"/>
      <c r="J14" s="437"/>
    </row>
    <row r="15" spans="1:18" ht="37.5" x14ac:dyDescent="0.2">
      <c r="A15" s="80">
        <v>1</v>
      </c>
      <c r="B15" s="156" t="s">
        <v>101</v>
      </c>
      <c r="C15" s="157" t="s">
        <v>85</v>
      </c>
      <c r="D15" s="159" t="s">
        <v>92</v>
      </c>
      <c r="E15" s="157" t="s">
        <v>83</v>
      </c>
      <c r="F15" s="157"/>
      <c r="G15" s="176" t="s">
        <v>163</v>
      </c>
      <c r="H15" s="160">
        <v>40833</v>
      </c>
      <c r="I15" s="161" t="s">
        <v>132</v>
      </c>
      <c r="J15" s="225" t="s">
        <v>143</v>
      </c>
      <c r="M15" s="77">
        <v>90</v>
      </c>
      <c r="N15" s="77">
        <v>0</v>
      </c>
      <c r="O15" s="77">
        <v>274</v>
      </c>
    </row>
    <row r="16" spans="1:18" ht="93.75" x14ac:dyDescent="0.2">
      <c r="A16" s="215">
        <v>2</v>
      </c>
      <c r="B16" s="216" t="s">
        <v>277</v>
      </c>
      <c r="C16" s="218" t="s">
        <v>261</v>
      </c>
      <c r="D16" s="130" t="s">
        <v>92</v>
      </c>
      <c r="E16" s="218" t="s">
        <v>254</v>
      </c>
      <c r="F16" s="218" t="s">
        <v>262</v>
      </c>
      <c r="G16" s="219" t="s">
        <v>276</v>
      </c>
      <c r="H16" s="221">
        <v>43285</v>
      </c>
      <c r="I16" s="127" t="s">
        <v>132</v>
      </c>
      <c r="J16" s="227" t="s">
        <v>143</v>
      </c>
      <c r="M16" s="77">
        <v>90</v>
      </c>
      <c r="N16" s="77">
        <v>0</v>
      </c>
      <c r="O16" s="77">
        <v>274</v>
      </c>
    </row>
    <row r="17" spans="1:20" ht="262.5" x14ac:dyDescent="0.2">
      <c r="A17" s="215">
        <v>3</v>
      </c>
      <c r="B17" s="216" t="s">
        <v>267</v>
      </c>
      <c r="C17" s="218" t="s">
        <v>268</v>
      </c>
      <c r="D17" s="130" t="s">
        <v>270</v>
      </c>
      <c r="E17" s="218" t="s">
        <v>265</v>
      </c>
      <c r="F17" s="218" t="s">
        <v>262</v>
      </c>
      <c r="G17" s="219" t="s">
        <v>266</v>
      </c>
      <c r="H17" s="221" t="s">
        <v>269</v>
      </c>
      <c r="I17" s="127" t="s">
        <v>132</v>
      </c>
      <c r="J17" s="227" t="s">
        <v>143</v>
      </c>
      <c r="M17" s="77">
        <f>31-15</f>
        <v>16</v>
      </c>
      <c r="N17" s="77">
        <v>0</v>
      </c>
      <c r="O17" s="77">
        <v>274</v>
      </c>
    </row>
    <row r="18" spans="1:20" ht="37.5" x14ac:dyDescent="0.2">
      <c r="A18" s="84">
        <v>4</v>
      </c>
      <c r="B18" s="132" t="s">
        <v>271</v>
      </c>
      <c r="C18" s="134" t="s">
        <v>272</v>
      </c>
      <c r="D18" s="162" t="s">
        <v>235</v>
      </c>
      <c r="E18" s="134" t="s">
        <v>265</v>
      </c>
      <c r="F18" s="134" t="s">
        <v>263</v>
      </c>
      <c r="G18" s="135" t="s">
        <v>279</v>
      </c>
      <c r="H18" s="90">
        <v>43557</v>
      </c>
      <c r="I18" s="89" t="s">
        <v>132</v>
      </c>
      <c r="J18" s="112" t="s">
        <v>143</v>
      </c>
      <c r="M18" s="77">
        <v>0</v>
      </c>
      <c r="N18" s="77">
        <v>0</v>
      </c>
      <c r="O18" s="77">
        <v>274</v>
      </c>
    </row>
    <row r="19" spans="1:20" ht="206.25" x14ac:dyDescent="0.2">
      <c r="A19" s="215">
        <v>5</v>
      </c>
      <c r="B19" s="216" t="s">
        <v>273</v>
      </c>
      <c r="C19" s="218" t="s">
        <v>274</v>
      </c>
      <c r="D19" s="130" t="s">
        <v>275</v>
      </c>
      <c r="E19" s="218" t="s">
        <v>265</v>
      </c>
      <c r="F19" s="218" t="s">
        <v>263</v>
      </c>
      <c r="G19" s="219" t="s">
        <v>278</v>
      </c>
      <c r="H19" s="221">
        <v>43557</v>
      </c>
      <c r="I19" s="127" t="s">
        <v>132</v>
      </c>
      <c r="J19" s="227" t="s">
        <v>143</v>
      </c>
      <c r="M19" s="77">
        <v>0</v>
      </c>
      <c r="N19" s="77">
        <v>0</v>
      </c>
      <c r="O19" s="77">
        <v>274</v>
      </c>
    </row>
    <row r="20" spans="1:20" ht="112.5" x14ac:dyDescent="0.2">
      <c r="A20" s="215">
        <v>6</v>
      </c>
      <c r="B20" s="129" t="s">
        <v>280</v>
      </c>
      <c r="C20" s="218" t="s">
        <v>281</v>
      </c>
      <c r="D20" s="130" t="s">
        <v>282</v>
      </c>
      <c r="E20" s="218" t="s">
        <v>265</v>
      </c>
      <c r="F20" s="218" t="s">
        <v>263</v>
      </c>
      <c r="G20" s="185" t="s">
        <v>283</v>
      </c>
      <c r="H20" s="221">
        <v>43585</v>
      </c>
      <c r="I20" s="127" t="s">
        <v>132</v>
      </c>
      <c r="J20" s="227" t="s">
        <v>143</v>
      </c>
      <c r="O20" s="77">
        <v>274</v>
      </c>
    </row>
    <row r="21" spans="1:20" ht="37.5" x14ac:dyDescent="0.2">
      <c r="A21" s="215">
        <v>7</v>
      </c>
      <c r="B21" s="129" t="s">
        <v>284</v>
      </c>
      <c r="C21" s="218" t="s">
        <v>285</v>
      </c>
      <c r="D21" s="130" t="s">
        <v>286</v>
      </c>
      <c r="E21" s="218" t="s">
        <v>287</v>
      </c>
      <c r="F21" s="218" t="s">
        <v>263</v>
      </c>
      <c r="G21" s="131" t="s">
        <v>288</v>
      </c>
      <c r="H21" s="221" t="s">
        <v>289</v>
      </c>
      <c r="I21" s="127" t="s">
        <v>132</v>
      </c>
      <c r="J21" s="235" t="s">
        <v>143</v>
      </c>
      <c r="O21" s="77">
        <v>274</v>
      </c>
      <c r="R21" s="77">
        <v>274</v>
      </c>
    </row>
    <row r="22" spans="1:20" ht="56.25" x14ac:dyDescent="0.2">
      <c r="A22" s="215">
        <v>8</v>
      </c>
      <c r="B22" s="216" t="s">
        <v>365</v>
      </c>
      <c r="C22" s="120" t="s">
        <v>300</v>
      </c>
      <c r="D22" s="131" t="s">
        <v>301</v>
      </c>
      <c r="E22" s="218" t="s">
        <v>302</v>
      </c>
      <c r="F22" s="218" t="s">
        <v>263</v>
      </c>
      <c r="G22" s="135" t="s">
        <v>303</v>
      </c>
      <c r="H22" s="90">
        <v>43773</v>
      </c>
      <c r="I22" s="117">
        <v>43859</v>
      </c>
      <c r="J22" s="112" t="s">
        <v>143</v>
      </c>
      <c r="M22" s="106"/>
      <c r="O22" s="207">
        <v>29</v>
      </c>
      <c r="P22" s="113"/>
      <c r="Q22" s="125"/>
      <c r="R22" s="77">
        <v>29</v>
      </c>
    </row>
    <row r="23" spans="1:20" ht="73.900000000000006" customHeight="1" x14ac:dyDescent="0.2">
      <c r="A23" s="84">
        <v>9</v>
      </c>
      <c r="B23" s="216" t="s">
        <v>444</v>
      </c>
      <c r="C23" s="120" t="s">
        <v>304</v>
      </c>
      <c r="D23" s="131" t="s">
        <v>305</v>
      </c>
      <c r="E23" s="218" t="s">
        <v>11</v>
      </c>
      <c r="F23" s="218" t="s">
        <v>263</v>
      </c>
      <c r="G23" s="220" t="s">
        <v>306</v>
      </c>
      <c r="H23" s="213">
        <v>43774</v>
      </c>
      <c r="I23" s="214">
        <v>43978</v>
      </c>
      <c r="J23" s="236" t="s">
        <v>143</v>
      </c>
      <c r="M23" s="106"/>
      <c r="O23" s="207">
        <v>148</v>
      </c>
      <c r="P23" s="107"/>
      <c r="Q23" s="114"/>
      <c r="R23" s="118">
        <v>148</v>
      </c>
    </row>
    <row r="24" spans="1:20" ht="75" x14ac:dyDescent="0.2">
      <c r="A24" s="215">
        <v>10</v>
      </c>
      <c r="B24" s="216" t="s">
        <v>420</v>
      </c>
      <c r="C24" s="120" t="s">
        <v>307</v>
      </c>
      <c r="D24" s="131" t="s">
        <v>308</v>
      </c>
      <c r="E24" s="218" t="s">
        <v>309</v>
      </c>
      <c r="F24" s="218" t="s">
        <v>310</v>
      </c>
      <c r="G24" s="219" t="s">
        <v>311</v>
      </c>
      <c r="H24" s="221">
        <v>43827</v>
      </c>
      <c r="I24" s="217">
        <v>43934</v>
      </c>
      <c r="J24" s="235" t="s">
        <v>143</v>
      </c>
      <c r="M24" s="106"/>
      <c r="O24" s="207">
        <v>104</v>
      </c>
      <c r="P24" s="113"/>
      <c r="Q24" s="114"/>
      <c r="R24" s="118">
        <v>104</v>
      </c>
    </row>
    <row r="25" spans="1:20" ht="37.5" x14ac:dyDescent="0.2">
      <c r="A25" s="84">
        <v>11</v>
      </c>
      <c r="B25" s="132" t="s">
        <v>313</v>
      </c>
      <c r="C25" s="119" t="s">
        <v>296</v>
      </c>
      <c r="D25" s="133" t="s">
        <v>297</v>
      </c>
      <c r="E25" s="134" t="s">
        <v>290</v>
      </c>
      <c r="F25" s="134" t="s">
        <v>310</v>
      </c>
      <c r="G25" s="135" t="s">
        <v>312</v>
      </c>
      <c r="H25" s="90">
        <v>43831</v>
      </c>
      <c r="I25" s="117">
        <v>43837</v>
      </c>
      <c r="J25" s="112" t="s">
        <v>143</v>
      </c>
      <c r="M25" s="106"/>
      <c r="O25" s="207">
        <v>7</v>
      </c>
      <c r="P25" s="113"/>
      <c r="Q25" s="114"/>
      <c r="R25" s="77">
        <v>7</v>
      </c>
      <c r="T25" s="77">
        <v>1</v>
      </c>
    </row>
    <row r="26" spans="1:20" ht="45.6" customHeight="1" x14ac:dyDescent="0.2">
      <c r="A26" s="495">
        <v>12</v>
      </c>
      <c r="B26" s="496" t="s">
        <v>462</v>
      </c>
      <c r="C26" s="529" t="s">
        <v>323</v>
      </c>
      <c r="D26" s="529"/>
      <c r="E26" s="470" t="s">
        <v>290</v>
      </c>
      <c r="F26" s="470" t="s">
        <v>310</v>
      </c>
      <c r="G26" s="471" t="s">
        <v>314</v>
      </c>
      <c r="H26" s="252">
        <v>43835</v>
      </c>
      <c r="I26" s="254">
        <v>43908</v>
      </c>
      <c r="J26" s="467" t="s">
        <v>143</v>
      </c>
      <c r="M26" s="106"/>
      <c r="O26" s="115"/>
      <c r="P26" s="113"/>
      <c r="Q26" s="114"/>
    </row>
    <row r="27" spans="1:20" s="121" customFormat="1" ht="48.6" customHeight="1" x14ac:dyDescent="0.2">
      <c r="A27" s="475"/>
      <c r="B27" s="478"/>
      <c r="C27" s="530" t="s">
        <v>333</v>
      </c>
      <c r="D27" s="530"/>
      <c r="E27" s="461"/>
      <c r="F27" s="461"/>
      <c r="G27" s="472"/>
      <c r="H27" s="253"/>
      <c r="I27" s="255"/>
      <c r="J27" s="468"/>
      <c r="P27" s="140"/>
    </row>
    <row r="28" spans="1:20" s="121" customFormat="1" ht="40.15" customHeight="1" x14ac:dyDescent="0.2">
      <c r="A28" s="475"/>
      <c r="B28" s="478"/>
      <c r="C28" s="530" t="s">
        <v>332</v>
      </c>
      <c r="D28" s="530"/>
      <c r="E28" s="461"/>
      <c r="F28" s="461"/>
      <c r="G28" s="472"/>
      <c r="H28" s="253"/>
      <c r="I28" s="255"/>
      <c r="J28" s="468"/>
    </row>
    <row r="29" spans="1:20" s="121" customFormat="1" ht="96.6" customHeight="1" x14ac:dyDescent="0.2">
      <c r="A29" s="475"/>
      <c r="B29" s="478"/>
      <c r="C29" s="530" t="s">
        <v>315</v>
      </c>
      <c r="D29" s="530"/>
      <c r="E29" s="461"/>
      <c r="F29" s="461"/>
      <c r="G29" s="472"/>
      <c r="H29" s="253"/>
      <c r="I29" s="255"/>
      <c r="J29" s="468"/>
    </row>
    <row r="30" spans="1:20" s="121" customFormat="1" ht="55.9" customHeight="1" x14ac:dyDescent="0.2">
      <c r="A30" s="475"/>
      <c r="B30" s="478"/>
      <c r="C30" s="530" t="s">
        <v>341</v>
      </c>
      <c r="D30" s="530"/>
      <c r="E30" s="461"/>
      <c r="F30" s="461"/>
      <c r="G30" s="472"/>
      <c r="H30" s="253"/>
      <c r="I30" s="255"/>
      <c r="J30" s="468"/>
    </row>
    <row r="31" spans="1:20" s="121" customFormat="1" ht="40.9" customHeight="1" x14ac:dyDescent="0.2">
      <c r="A31" s="475"/>
      <c r="B31" s="478"/>
      <c r="C31" s="530" t="s">
        <v>331</v>
      </c>
      <c r="D31" s="530"/>
      <c r="E31" s="461"/>
      <c r="F31" s="461"/>
      <c r="G31" s="472"/>
      <c r="H31" s="253"/>
      <c r="I31" s="255"/>
      <c r="J31" s="468"/>
    </row>
    <row r="32" spans="1:20" s="121" customFormat="1" ht="34.15" customHeight="1" x14ac:dyDescent="0.2">
      <c r="A32" s="475"/>
      <c r="B32" s="478"/>
      <c r="C32" s="530" t="s">
        <v>330</v>
      </c>
      <c r="D32" s="530"/>
      <c r="E32" s="461"/>
      <c r="F32" s="461"/>
      <c r="G32" s="472"/>
      <c r="H32" s="253"/>
      <c r="I32" s="255"/>
      <c r="J32" s="468"/>
    </row>
    <row r="33" spans="1:10" s="121" customFormat="1" ht="28.15" customHeight="1" x14ac:dyDescent="0.2">
      <c r="A33" s="475"/>
      <c r="B33" s="478"/>
      <c r="C33" s="530" t="s">
        <v>329</v>
      </c>
      <c r="D33" s="530"/>
      <c r="E33" s="461"/>
      <c r="F33" s="461"/>
      <c r="G33" s="472"/>
      <c r="H33" s="253"/>
      <c r="I33" s="255"/>
      <c r="J33" s="468"/>
    </row>
    <row r="34" spans="1:10" s="121" customFormat="1" ht="82.15" customHeight="1" x14ac:dyDescent="0.2">
      <c r="A34" s="475"/>
      <c r="B34" s="478"/>
      <c r="C34" s="527" t="s">
        <v>328</v>
      </c>
      <c r="D34" s="528"/>
      <c r="E34" s="461"/>
      <c r="F34" s="461"/>
      <c r="G34" s="472"/>
      <c r="H34" s="253"/>
      <c r="I34" s="255"/>
      <c r="J34" s="468"/>
    </row>
    <row r="35" spans="1:10" s="121" customFormat="1" ht="68.45" customHeight="1" x14ac:dyDescent="0.2">
      <c r="A35" s="475"/>
      <c r="B35" s="478"/>
      <c r="C35" s="525" t="s">
        <v>327</v>
      </c>
      <c r="D35" s="526"/>
      <c r="E35" s="461"/>
      <c r="F35" s="461"/>
      <c r="G35" s="472"/>
      <c r="H35" s="253"/>
      <c r="I35" s="255"/>
      <c r="J35" s="468"/>
    </row>
    <row r="36" spans="1:10" s="121" customFormat="1" ht="56.45" customHeight="1" x14ac:dyDescent="0.2">
      <c r="A36" s="475"/>
      <c r="B36" s="478"/>
      <c r="C36" s="525" t="s">
        <v>326</v>
      </c>
      <c r="D36" s="526"/>
      <c r="E36" s="461"/>
      <c r="F36" s="461"/>
      <c r="G36" s="472"/>
      <c r="H36" s="253"/>
      <c r="I36" s="255"/>
      <c r="J36" s="468"/>
    </row>
    <row r="37" spans="1:10" s="121" customFormat="1" ht="199.15" customHeight="1" x14ac:dyDescent="0.2">
      <c r="A37" s="475"/>
      <c r="B37" s="478"/>
      <c r="C37" s="527" t="s">
        <v>345</v>
      </c>
      <c r="D37" s="528"/>
      <c r="E37" s="461"/>
      <c r="F37" s="461"/>
      <c r="G37" s="472"/>
      <c r="H37" s="253"/>
      <c r="I37" s="255"/>
      <c r="J37" s="468"/>
    </row>
    <row r="38" spans="1:10" s="121" customFormat="1" ht="60" customHeight="1" x14ac:dyDescent="0.2">
      <c r="A38" s="475"/>
      <c r="B38" s="478"/>
      <c r="C38" s="527" t="s">
        <v>346</v>
      </c>
      <c r="D38" s="528"/>
      <c r="E38" s="461"/>
      <c r="F38" s="461"/>
      <c r="G38" s="472"/>
      <c r="H38" s="253"/>
      <c r="I38" s="255"/>
      <c r="J38" s="468"/>
    </row>
    <row r="39" spans="1:10" s="121" customFormat="1" ht="409.6" customHeight="1" x14ac:dyDescent="0.2">
      <c r="A39" s="475"/>
      <c r="B39" s="478"/>
      <c r="C39" s="527" t="s">
        <v>347</v>
      </c>
      <c r="D39" s="528"/>
      <c r="E39" s="461"/>
      <c r="F39" s="461"/>
      <c r="G39" s="472"/>
      <c r="H39" s="253"/>
      <c r="I39" s="255"/>
      <c r="J39" s="468"/>
    </row>
    <row r="40" spans="1:10" s="121" customFormat="1" ht="224.45" customHeight="1" x14ac:dyDescent="0.2">
      <c r="A40" s="475"/>
      <c r="B40" s="478"/>
      <c r="C40" s="527" t="s">
        <v>349</v>
      </c>
      <c r="D40" s="528"/>
      <c r="E40" s="461"/>
      <c r="F40" s="461"/>
      <c r="G40" s="472"/>
      <c r="H40" s="253"/>
      <c r="I40" s="255"/>
      <c r="J40" s="468"/>
    </row>
    <row r="41" spans="1:10" s="121" customFormat="1" ht="92.45" customHeight="1" x14ac:dyDescent="0.2">
      <c r="A41" s="475"/>
      <c r="B41" s="478"/>
      <c r="C41" s="522" t="s">
        <v>348</v>
      </c>
      <c r="D41" s="524"/>
      <c r="E41" s="461"/>
      <c r="F41" s="461"/>
      <c r="G41" s="472"/>
      <c r="H41" s="253"/>
      <c r="I41" s="255"/>
      <c r="J41" s="468"/>
    </row>
    <row r="42" spans="1:10" s="121" customFormat="1" ht="101.45" customHeight="1" x14ac:dyDescent="0.2">
      <c r="A42" s="475"/>
      <c r="B42" s="478"/>
      <c r="C42" s="531" t="s">
        <v>322</v>
      </c>
      <c r="D42" s="532"/>
      <c r="E42" s="461"/>
      <c r="F42" s="461"/>
      <c r="G42" s="472"/>
      <c r="H42" s="253"/>
      <c r="I42" s="255"/>
      <c r="J42" s="468"/>
    </row>
    <row r="43" spans="1:10" s="121" customFormat="1" ht="393" customHeight="1" x14ac:dyDescent="0.2">
      <c r="A43" s="475"/>
      <c r="B43" s="478"/>
      <c r="C43" s="527" t="s">
        <v>464</v>
      </c>
      <c r="D43" s="528"/>
      <c r="E43" s="461"/>
      <c r="F43" s="461"/>
      <c r="G43" s="472"/>
      <c r="H43" s="253"/>
      <c r="I43" s="255"/>
      <c r="J43" s="468"/>
    </row>
    <row r="44" spans="1:10" s="121" customFormat="1" ht="372.6" customHeight="1" x14ac:dyDescent="0.2">
      <c r="A44" s="475"/>
      <c r="B44" s="478"/>
      <c r="C44" s="527" t="s">
        <v>358</v>
      </c>
      <c r="D44" s="528"/>
      <c r="E44" s="461"/>
      <c r="F44" s="461"/>
      <c r="G44" s="472"/>
      <c r="H44" s="253"/>
      <c r="I44" s="255"/>
      <c r="J44" s="468"/>
    </row>
    <row r="45" spans="1:10" s="121" customFormat="1" ht="102" customHeight="1" x14ac:dyDescent="0.2">
      <c r="A45" s="475"/>
      <c r="B45" s="478"/>
      <c r="C45" s="527" t="s">
        <v>359</v>
      </c>
      <c r="D45" s="528"/>
      <c r="E45" s="461"/>
      <c r="F45" s="461"/>
      <c r="G45" s="472"/>
      <c r="H45" s="253"/>
      <c r="I45" s="255"/>
      <c r="J45" s="468"/>
    </row>
    <row r="46" spans="1:10" s="121" customFormat="1" ht="59.45" customHeight="1" x14ac:dyDescent="0.2">
      <c r="A46" s="475"/>
      <c r="B46" s="478"/>
      <c r="C46" s="531" t="s">
        <v>324</v>
      </c>
      <c r="D46" s="532"/>
      <c r="E46" s="461"/>
      <c r="F46" s="461"/>
      <c r="G46" s="472"/>
      <c r="H46" s="253"/>
      <c r="I46" s="255"/>
      <c r="J46" s="468"/>
    </row>
    <row r="47" spans="1:10" s="121" customFormat="1" ht="42.6" customHeight="1" x14ac:dyDescent="0.2">
      <c r="A47" s="475"/>
      <c r="B47" s="478"/>
      <c r="C47" s="527" t="s">
        <v>325</v>
      </c>
      <c r="D47" s="528"/>
      <c r="E47" s="461"/>
      <c r="F47" s="461"/>
      <c r="G47" s="472"/>
      <c r="H47" s="253"/>
      <c r="I47" s="255"/>
      <c r="J47" s="468"/>
    </row>
    <row r="48" spans="1:10" s="121" customFormat="1" ht="115.9" customHeight="1" x14ac:dyDescent="0.2">
      <c r="A48" s="475"/>
      <c r="B48" s="478"/>
      <c r="C48" s="527" t="s">
        <v>334</v>
      </c>
      <c r="D48" s="528"/>
      <c r="E48" s="461"/>
      <c r="F48" s="461"/>
      <c r="G48" s="472"/>
      <c r="H48" s="253"/>
      <c r="I48" s="255"/>
      <c r="J48" s="468"/>
    </row>
    <row r="49" spans="1:10" s="121" customFormat="1" ht="88.9" customHeight="1" x14ac:dyDescent="0.2">
      <c r="A49" s="475"/>
      <c r="B49" s="478"/>
      <c r="C49" s="527" t="s">
        <v>335</v>
      </c>
      <c r="D49" s="528"/>
      <c r="E49" s="461"/>
      <c r="F49" s="461"/>
      <c r="G49" s="472"/>
      <c r="H49" s="253"/>
      <c r="I49" s="255"/>
      <c r="J49" s="468"/>
    </row>
    <row r="50" spans="1:10" s="121" customFormat="1" ht="88.9" customHeight="1" x14ac:dyDescent="0.2">
      <c r="A50" s="475"/>
      <c r="B50" s="478"/>
      <c r="C50" s="527" t="s">
        <v>336</v>
      </c>
      <c r="D50" s="528"/>
      <c r="E50" s="461"/>
      <c r="F50" s="461"/>
      <c r="G50" s="472"/>
      <c r="H50" s="253"/>
      <c r="I50" s="255"/>
      <c r="J50" s="468"/>
    </row>
    <row r="51" spans="1:10" s="121" customFormat="1" ht="56.45" customHeight="1" x14ac:dyDescent="0.2">
      <c r="A51" s="475"/>
      <c r="B51" s="478"/>
      <c r="C51" s="527" t="s">
        <v>340</v>
      </c>
      <c r="D51" s="528"/>
      <c r="E51" s="212"/>
      <c r="F51" s="212"/>
      <c r="G51" s="220"/>
      <c r="H51" s="253"/>
      <c r="I51" s="255"/>
      <c r="J51" s="231"/>
    </row>
    <row r="52" spans="1:10" s="121" customFormat="1" ht="130.9" customHeight="1" x14ac:dyDescent="0.2">
      <c r="A52" s="475"/>
      <c r="B52" s="478"/>
      <c r="C52" s="527" t="s">
        <v>342</v>
      </c>
      <c r="D52" s="528"/>
      <c r="E52" s="212"/>
      <c r="F52" s="212"/>
      <c r="G52" s="220"/>
      <c r="H52" s="253"/>
      <c r="I52" s="255"/>
      <c r="J52" s="231"/>
    </row>
    <row r="53" spans="1:10" s="121" customFormat="1" ht="36" customHeight="1" x14ac:dyDescent="0.2">
      <c r="A53" s="475"/>
      <c r="B53" s="478"/>
      <c r="C53" s="527" t="s">
        <v>343</v>
      </c>
      <c r="D53" s="528"/>
      <c r="E53" s="212"/>
      <c r="F53" s="212"/>
      <c r="G53" s="220"/>
      <c r="H53" s="253"/>
      <c r="I53" s="255"/>
      <c r="J53" s="231"/>
    </row>
    <row r="54" spans="1:10" s="121" customFormat="1" ht="369" customHeight="1" x14ac:dyDescent="0.2">
      <c r="A54" s="475"/>
      <c r="B54" s="478"/>
      <c r="C54" s="527" t="s">
        <v>344</v>
      </c>
      <c r="D54" s="528"/>
      <c r="E54" s="212"/>
      <c r="F54" s="212"/>
      <c r="G54" s="220"/>
      <c r="H54" s="253"/>
      <c r="I54" s="255"/>
      <c r="J54" s="231"/>
    </row>
    <row r="55" spans="1:10" s="121" customFormat="1" ht="185.45" customHeight="1" x14ac:dyDescent="0.2">
      <c r="A55" s="475"/>
      <c r="B55" s="478"/>
      <c r="C55" s="527" t="s">
        <v>362</v>
      </c>
      <c r="D55" s="528"/>
      <c r="E55" s="212"/>
      <c r="F55" s="212"/>
      <c r="G55" s="220"/>
      <c r="H55" s="253"/>
      <c r="I55" s="255"/>
      <c r="J55" s="231"/>
    </row>
    <row r="56" spans="1:10" s="121" customFormat="1" ht="308.45" customHeight="1" x14ac:dyDescent="0.2">
      <c r="A56" s="475"/>
      <c r="B56" s="478"/>
      <c r="C56" s="527" t="s">
        <v>367</v>
      </c>
      <c r="D56" s="528"/>
      <c r="E56" s="212"/>
      <c r="F56" s="212"/>
      <c r="G56" s="220"/>
      <c r="H56" s="253"/>
      <c r="I56" s="255"/>
      <c r="J56" s="231"/>
    </row>
    <row r="57" spans="1:10" s="121" customFormat="1" ht="339.6" customHeight="1" x14ac:dyDescent="0.2">
      <c r="A57" s="475"/>
      <c r="B57" s="478"/>
      <c r="C57" s="527" t="s">
        <v>363</v>
      </c>
      <c r="D57" s="528"/>
      <c r="E57" s="212"/>
      <c r="F57" s="212"/>
      <c r="G57" s="220"/>
      <c r="H57" s="253"/>
      <c r="I57" s="255"/>
      <c r="J57" s="231"/>
    </row>
    <row r="58" spans="1:10" s="121" customFormat="1" ht="133.9" customHeight="1" x14ac:dyDescent="0.2">
      <c r="A58" s="475"/>
      <c r="B58" s="478"/>
      <c r="C58" s="527" t="s">
        <v>364</v>
      </c>
      <c r="D58" s="528"/>
      <c r="E58" s="212"/>
      <c r="F58" s="212"/>
      <c r="G58" s="220"/>
      <c r="H58" s="253"/>
      <c r="I58" s="255"/>
      <c r="J58" s="231"/>
    </row>
    <row r="59" spans="1:10" s="121" customFormat="1" ht="348.6" customHeight="1" x14ac:dyDescent="0.2">
      <c r="A59" s="475"/>
      <c r="B59" s="478"/>
      <c r="C59" s="527" t="s">
        <v>368</v>
      </c>
      <c r="D59" s="528"/>
      <c r="E59" s="212"/>
      <c r="F59" s="212"/>
      <c r="G59" s="220"/>
      <c r="H59" s="253"/>
      <c r="I59" s="255"/>
      <c r="J59" s="231"/>
    </row>
    <row r="60" spans="1:10" s="121" customFormat="1" ht="409.6" customHeight="1" x14ac:dyDescent="0.2">
      <c r="A60" s="475"/>
      <c r="B60" s="478"/>
      <c r="C60" s="527" t="s">
        <v>372</v>
      </c>
      <c r="D60" s="528"/>
      <c r="E60" s="212"/>
      <c r="F60" s="212"/>
      <c r="G60" s="220"/>
      <c r="H60" s="253"/>
      <c r="I60" s="255"/>
      <c r="J60" s="231"/>
    </row>
    <row r="61" spans="1:10" s="121" customFormat="1" ht="138" customHeight="1" x14ac:dyDescent="0.2">
      <c r="A61" s="475"/>
      <c r="B61" s="478"/>
      <c r="C61" s="527" t="s">
        <v>373</v>
      </c>
      <c r="D61" s="528"/>
      <c r="E61" s="212"/>
      <c r="F61" s="212"/>
      <c r="G61" s="220"/>
      <c r="H61" s="253"/>
      <c r="I61" s="255"/>
      <c r="J61" s="231"/>
    </row>
    <row r="62" spans="1:10" s="121" customFormat="1" ht="409.15" customHeight="1" x14ac:dyDescent="0.2">
      <c r="A62" s="475"/>
      <c r="B62" s="478"/>
      <c r="C62" s="527" t="s">
        <v>380</v>
      </c>
      <c r="D62" s="528"/>
      <c r="E62" s="212"/>
      <c r="F62" s="212"/>
      <c r="G62" s="220"/>
      <c r="H62" s="253"/>
      <c r="I62" s="255"/>
      <c r="J62" s="468"/>
    </row>
    <row r="63" spans="1:10" s="121" customFormat="1" ht="59.45" customHeight="1" x14ac:dyDescent="0.2">
      <c r="A63" s="475"/>
      <c r="B63" s="478"/>
      <c r="C63" s="525" t="s">
        <v>379</v>
      </c>
      <c r="D63" s="526"/>
      <c r="E63" s="212"/>
      <c r="F63" s="212"/>
      <c r="G63" s="220"/>
      <c r="H63" s="253"/>
      <c r="I63" s="255"/>
      <c r="J63" s="468"/>
    </row>
    <row r="64" spans="1:10" s="121" customFormat="1" ht="378.6" customHeight="1" x14ac:dyDescent="0.2">
      <c r="A64" s="475"/>
      <c r="B64" s="478"/>
      <c r="C64" s="525" t="s">
        <v>386</v>
      </c>
      <c r="D64" s="526"/>
      <c r="E64" s="212"/>
      <c r="F64" s="212"/>
      <c r="G64" s="220"/>
      <c r="H64" s="257"/>
      <c r="I64" s="255"/>
      <c r="J64" s="231"/>
    </row>
    <row r="65" spans="1:24" s="121" customFormat="1" ht="147.75" customHeight="1" x14ac:dyDescent="0.2">
      <c r="A65" s="520"/>
      <c r="B65" s="521"/>
      <c r="C65" s="522" t="s">
        <v>388</v>
      </c>
      <c r="D65" s="523"/>
      <c r="E65" s="523"/>
      <c r="F65" s="523"/>
      <c r="G65" s="523"/>
      <c r="H65" s="524"/>
      <c r="I65" s="256"/>
      <c r="J65" s="236"/>
      <c r="O65" s="206">
        <v>74</v>
      </c>
      <c r="R65" s="121">
        <v>78</v>
      </c>
    </row>
    <row r="66" spans="1:24" s="121" customFormat="1" ht="100.9" customHeight="1" x14ac:dyDescent="0.2">
      <c r="A66" s="495" t="s">
        <v>316</v>
      </c>
      <c r="B66" s="496" t="s">
        <v>387</v>
      </c>
      <c r="C66" s="497" t="s">
        <v>91</v>
      </c>
      <c r="D66" s="222" t="s">
        <v>385</v>
      </c>
      <c r="E66" s="470" t="s">
        <v>259</v>
      </c>
      <c r="F66" s="470" t="s">
        <v>310</v>
      </c>
      <c r="G66" s="471" t="s">
        <v>321</v>
      </c>
      <c r="H66" s="493">
        <v>43842</v>
      </c>
      <c r="I66" s="494">
        <v>43881</v>
      </c>
      <c r="J66" s="467" t="s">
        <v>143</v>
      </c>
    </row>
    <row r="67" spans="1:24" s="121" customFormat="1" ht="160.9" customHeight="1" x14ac:dyDescent="0.2">
      <c r="A67" s="475"/>
      <c r="B67" s="478"/>
      <c r="C67" s="482"/>
      <c r="D67" s="222" t="s">
        <v>366</v>
      </c>
      <c r="E67" s="461"/>
      <c r="F67" s="461"/>
      <c r="G67" s="472"/>
      <c r="H67" s="487"/>
      <c r="I67" s="490"/>
      <c r="J67" s="468"/>
    </row>
    <row r="68" spans="1:24" s="121" customFormat="1" ht="99.6" customHeight="1" x14ac:dyDescent="0.2">
      <c r="A68" s="475"/>
      <c r="B68" s="478"/>
      <c r="C68" s="498"/>
      <c r="D68" s="222" t="s">
        <v>360</v>
      </c>
      <c r="E68" s="461"/>
      <c r="F68" s="461"/>
      <c r="G68" s="472"/>
      <c r="H68" s="487"/>
      <c r="I68" s="490"/>
      <c r="J68" s="468"/>
      <c r="W68" s="121">
        <v>2</v>
      </c>
    </row>
    <row r="69" spans="1:24" s="121" customFormat="1" ht="93" customHeight="1" thickBot="1" x14ac:dyDescent="0.25">
      <c r="A69" s="476"/>
      <c r="B69" s="479"/>
      <c r="C69" s="499" t="s">
        <v>361</v>
      </c>
      <c r="D69" s="500"/>
      <c r="E69" s="462"/>
      <c r="F69" s="462"/>
      <c r="G69" s="473"/>
      <c r="H69" s="488"/>
      <c r="I69" s="491"/>
      <c r="J69" s="469"/>
      <c r="O69" s="206">
        <v>40</v>
      </c>
      <c r="R69" s="121">
        <v>40</v>
      </c>
      <c r="S69" s="121">
        <v>2</v>
      </c>
    </row>
    <row r="70" spans="1:24" s="121" customFormat="1" ht="93" customHeight="1" thickBot="1" x14ac:dyDescent="0.25">
      <c r="A70" s="136" t="s">
        <v>390</v>
      </c>
      <c r="B70" s="137" t="s">
        <v>391</v>
      </c>
      <c r="C70" s="78" t="s">
        <v>8</v>
      </c>
      <c r="D70" s="78" t="s">
        <v>394</v>
      </c>
      <c r="E70" s="138" t="s">
        <v>393</v>
      </c>
      <c r="F70" s="138"/>
      <c r="G70" s="139" t="s">
        <v>392</v>
      </c>
      <c r="H70" s="97">
        <v>43883</v>
      </c>
      <c r="I70" s="184">
        <v>43890</v>
      </c>
      <c r="J70" s="228" t="s">
        <v>143</v>
      </c>
      <c r="O70" s="121">
        <v>8</v>
      </c>
      <c r="S70" s="121">
        <v>3</v>
      </c>
    </row>
    <row r="71" spans="1:24" s="121" customFormat="1" ht="93" customHeight="1" x14ac:dyDescent="0.2">
      <c r="A71" s="474">
        <v>15</v>
      </c>
      <c r="B71" s="477" t="s">
        <v>436</v>
      </c>
      <c r="C71" s="186" t="s">
        <v>395</v>
      </c>
      <c r="D71" s="186" t="s">
        <v>90</v>
      </c>
      <c r="E71" s="460" t="s">
        <v>438</v>
      </c>
      <c r="F71" s="460" t="s">
        <v>193</v>
      </c>
      <c r="G71" s="503" t="s">
        <v>437</v>
      </c>
      <c r="H71" s="187">
        <v>43921</v>
      </c>
      <c r="I71" s="489">
        <v>44012</v>
      </c>
      <c r="J71" s="225" t="s">
        <v>143</v>
      </c>
      <c r="O71" s="121">
        <v>92</v>
      </c>
      <c r="S71" s="121">
        <v>4</v>
      </c>
    </row>
    <row r="72" spans="1:24" s="121" customFormat="1" ht="93" customHeight="1" x14ac:dyDescent="0.2">
      <c r="A72" s="475"/>
      <c r="B72" s="478"/>
      <c r="C72" s="501" t="s">
        <v>429</v>
      </c>
      <c r="D72" s="502"/>
      <c r="E72" s="461"/>
      <c r="F72" s="461"/>
      <c r="G72" s="504"/>
      <c r="H72" s="213">
        <v>43944</v>
      </c>
      <c r="I72" s="490"/>
      <c r="J72" s="231" t="s">
        <v>143</v>
      </c>
      <c r="S72" s="121">
        <v>5</v>
      </c>
    </row>
    <row r="73" spans="1:24" s="121" customFormat="1" ht="107.25" customHeight="1" thickBot="1" x14ac:dyDescent="0.25">
      <c r="A73" s="476"/>
      <c r="B73" s="479"/>
      <c r="C73" s="499"/>
      <c r="D73" s="500"/>
      <c r="E73" s="462"/>
      <c r="F73" s="462"/>
      <c r="G73" s="505"/>
      <c r="H73" s="213">
        <v>43964</v>
      </c>
      <c r="I73" s="491"/>
      <c r="J73" s="231" t="s">
        <v>143</v>
      </c>
      <c r="S73" s="121">
        <v>6</v>
      </c>
    </row>
    <row r="74" spans="1:24" s="121" customFormat="1" ht="93" customHeight="1" thickBot="1" x14ac:dyDescent="0.25">
      <c r="A74" s="166">
        <v>16</v>
      </c>
      <c r="B74" s="167" t="s">
        <v>423</v>
      </c>
      <c r="C74" s="188" t="s">
        <v>417</v>
      </c>
      <c r="D74" s="188" t="s">
        <v>418</v>
      </c>
      <c r="E74" s="170" t="s">
        <v>419</v>
      </c>
      <c r="F74" s="170" t="s">
        <v>193</v>
      </c>
      <c r="G74" s="189" t="s">
        <v>421</v>
      </c>
      <c r="H74" s="190">
        <v>43941</v>
      </c>
      <c r="I74" s="191">
        <v>43946</v>
      </c>
      <c r="J74" s="229" t="s">
        <v>143</v>
      </c>
      <c r="O74" s="206">
        <v>6</v>
      </c>
      <c r="R74" s="121">
        <v>6</v>
      </c>
      <c r="S74" s="121">
        <v>7</v>
      </c>
      <c r="X74" s="121">
        <v>3</v>
      </c>
    </row>
    <row r="75" spans="1:24" s="121" customFormat="1" ht="93" customHeight="1" thickBot="1" x14ac:dyDescent="0.25">
      <c r="A75" s="166">
        <v>17</v>
      </c>
      <c r="B75" s="167" t="s">
        <v>422</v>
      </c>
      <c r="C75" s="188" t="s">
        <v>424</v>
      </c>
      <c r="D75" s="188" t="s">
        <v>425</v>
      </c>
      <c r="E75" s="170" t="s">
        <v>426</v>
      </c>
      <c r="F75" s="170" t="s">
        <v>193</v>
      </c>
      <c r="G75" s="189" t="s">
        <v>427</v>
      </c>
      <c r="H75" s="190">
        <v>43943</v>
      </c>
      <c r="I75" s="191">
        <v>43966</v>
      </c>
      <c r="J75" s="229" t="s">
        <v>143</v>
      </c>
      <c r="O75" s="206">
        <v>24</v>
      </c>
      <c r="R75" s="121">
        <v>24</v>
      </c>
      <c r="S75" s="121">
        <v>8</v>
      </c>
      <c r="X75" s="121">
        <v>4</v>
      </c>
    </row>
    <row r="76" spans="1:24" s="121" customFormat="1" ht="93" customHeight="1" thickBot="1" x14ac:dyDescent="0.25">
      <c r="A76" s="166">
        <v>18</v>
      </c>
      <c r="B76" s="167" t="s">
        <v>439</v>
      </c>
      <c r="C76" s="188" t="s">
        <v>431</v>
      </c>
      <c r="D76" s="188" t="s">
        <v>432</v>
      </c>
      <c r="E76" s="170" t="s">
        <v>430</v>
      </c>
      <c r="F76" s="170" t="s">
        <v>193</v>
      </c>
      <c r="G76" s="189" t="s">
        <v>421</v>
      </c>
      <c r="H76" s="190">
        <v>43954</v>
      </c>
      <c r="I76" s="191">
        <v>43963</v>
      </c>
      <c r="J76" s="229" t="s">
        <v>143</v>
      </c>
      <c r="O76" s="206">
        <v>10</v>
      </c>
      <c r="R76" s="121">
        <v>10</v>
      </c>
      <c r="S76" s="121">
        <v>9</v>
      </c>
      <c r="X76" s="121">
        <v>5</v>
      </c>
    </row>
    <row r="77" spans="1:24" s="121" customFormat="1" ht="135" customHeight="1" thickBot="1" x14ac:dyDescent="0.25">
      <c r="A77" s="166">
        <v>19</v>
      </c>
      <c r="B77" s="167" t="s">
        <v>433</v>
      </c>
      <c r="C77" s="186" t="s">
        <v>395</v>
      </c>
      <c r="D77" s="186" t="s">
        <v>90</v>
      </c>
      <c r="E77" s="170" t="s">
        <v>435</v>
      </c>
      <c r="F77" s="170" t="s">
        <v>193</v>
      </c>
      <c r="G77" s="189" t="s">
        <v>434</v>
      </c>
      <c r="H77" s="190">
        <v>43950</v>
      </c>
      <c r="I77" s="171">
        <v>44131</v>
      </c>
      <c r="J77" s="229" t="s">
        <v>143</v>
      </c>
      <c r="O77" s="121">
        <v>155</v>
      </c>
      <c r="S77" s="121">
        <v>10</v>
      </c>
    </row>
    <row r="78" spans="1:24" s="121" customFormat="1" ht="166.15" customHeight="1" thickBot="1" x14ac:dyDescent="0.25">
      <c r="A78" s="166">
        <v>20</v>
      </c>
      <c r="B78" s="167" t="s">
        <v>746</v>
      </c>
      <c r="C78" s="186" t="s">
        <v>445</v>
      </c>
      <c r="D78" s="186" t="s">
        <v>90</v>
      </c>
      <c r="E78" s="170" t="s">
        <v>259</v>
      </c>
      <c r="F78" s="170" t="s">
        <v>193</v>
      </c>
      <c r="G78" s="189" t="s">
        <v>446</v>
      </c>
      <c r="H78" s="190">
        <v>43983</v>
      </c>
      <c r="I78" s="171" t="s">
        <v>132</v>
      </c>
      <c r="J78" s="229" t="s">
        <v>143</v>
      </c>
      <c r="O78" s="206">
        <v>122</v>
      </c>
      <c r="R78" s="121">
        <v>122</v>
      </c>
      <c r="S78" s="121">
        <v>11</v>
      </c>
      <c r="X78" s="121">
        <v>6</v>
      </c>
    </row>
    <row r="79" spans="1:24" s="121" customFormat="1" ht="108" customHeight="1" thickBot="1" x14ac:dyDescent="0.25">
      <c r="A79" s="474">
        <v>21</v>
      </c>
      <c r="B79" s="477" t="s">
        <v>525</v>
      </c>
      <c r="C79" s="186" t="s">
        <v>395</v>
      </c>
      <c r="D79" s="186" t="s">
        <v>90</v>
      </c>
      <c r="E79" s="460" t="s">
        <v>259</v>
      </c>
      <c r="F79" s="460" t="s">
        <v>193</v>
      </c>
      <c r="G79" s="506" t="s">
        <v>453</v>
      </c>
      <c r="H79" s="486">
        <v>43997</v>
      </c>
      <c r="I79" s="489">
        <v>44060</v>
      </c>
      <c r="J79" s="492" t="s">
        <v>143</v>
      </c>
    </row>
    <row r="80" spans="1:24" s="121" customFormat="1" ht="409.6" customHeight="1" x14ac:dyDescent="0.2">
      <c r="A80" s="475"/>
      <c r="B80" s="478"/>
      <c r="C80" s="480" t="s">
        <v>492</v>
      </c>
      <c r="D80" s="481"/>
      <c r="E80" s="461"/>
      <c r="F80" s="461"/>
      <c r="G80" s="507"/>
      <c r="H80" s="487"/>
      <c r="I80" s="490"/>
      <c r="J80" s="468"/>
    </row>
    <row r="81" spans="1:24" s="121" customFormat="1" ht="409.6" customHeight="1" x14ac:dyDescent="0.2">
      <c r="A81" s="475"/>
      <c r="B81" s="478"/>
      <c r="C81" s="482"/>
      <c r="D81" s="483"/>
      <c r="E81" s="461"/>
      <c r="F81" s="461"/>
      <c r="G81" s="507"/>
      <c r="H81" s="487"/>
      <c r="I81" s="490"/>
      <c r="J81" s="468"/>
    </row>
    <row r="82" spans="1:24" s="121" customFormat="1" ht="409.6" customHeight="1" x14ac:dyDescent="0.2">
      <c r="A82" s="475"/>
      <c r="B82" s="478"/>
      <c r="C82" s="482"/>
      <c r="D82" s="483"/>
      <c r="E82" s="461"/>
      <c r="F82" s="461"/>
      <c r="G82" s="507"/>
      <c r="H82" s="487"/>
      <c r="I82" s="490"/>
      <c r="J82" s="468"/>
    </row>
    <row r="83" spans="1:24" s="121" customFormat="1" ht="409.6" customHeight="1" x14ac:dyDescent="0.2">
      <c r="A83" s="475"/>
      <c r="B83" s="478"/>
      <c r="C83" s="482"/>
      <c r="D83" s="483"/>
      <c r="E83" s="461"/>
      <c r="F83" s="461"/>
      <c r="G83" s="507"/>
      <c r="H83" s="487"/>
      <c r="I83" s="490"/>
      <c r="J83" s="468"/>
    </row>
    <row r="84" spans="1:24" s="121" customFormat="1" ht="409.6" customHeight="1" x14ac:dyDescent="0.2">
      <c r="A84" s="475"/>
      <c r="B84" s="478"/>
      <c r="C84" s="482"/>
      <c r="D84" s="483"/>
      <c r="E84" s="461"/>
      <c r="F84" s="461"/>
      <c r="G84" s="507"/>
      <c r="H84" s="487"/>
      <c r="I84" s="490"/>
      <c r="J84" s="468"/>
    </row>
    <row r="85" spans="1:24" s="121" customFormat="1" ht="409.15" customHeight="1" x14ac:dyDescent="0.2">
      <c r="A85" s="475"/>
      <c r="B85" s="478"/>
      <c r="C85" s="482"/>
      <c r="D85" s="483"/>
      <c r="E85" s="461"/>
      <c r="F85" s="461"/>
      <c r="G85" s="507"/>
      <c r="H85" s="487"/>
      <c r="I85" s="490"/>
      <c r="J85" s="468"/>
    </row>
    <row r="86" spans="1:24" s="121" customFormat="1" ht="409.15" customHeight="1" x14ac:dyDescent="0.2">
      <c r="A86" s="475"/>
      <c r="B86" s="478"/>
      <c r="C86" s="482"/>
      <c r="D86" s="483"/>
      <c r="E86" s="461"/>
      <c r="F86" s="461"/>
      <c r="G86" s="507"/>
      <c r="H86" s="487"/>
      <c r="I86" s="490"/>
      <c r="J86" s="468"/>
    </row>
    <row r="87" spans="1:24" s="121" customFormat="1" ht="409.15" customHeight="1" x14ac:dyDescent="0.2">
      <c r="A87" s="475"/>
      <c r="B87" s="478"/>
      <c r="C87" s="482"/>
      <c r="D87" s="483"/>
      <c r="E87" s="461"/>
      <c r="F87" s="461"/>
      <c r="G87" s="507"/>
      <c r="H87" s="487"/>
      <c r="I87" s="490"/>
      <c r="J87" s="468"/>
    </row>
    <row r="88" spans="1:24" s="121" customFormat="1" ht="409.15" customHeight="1" x14ac:dyDescent="0.2">
      <c r="A88" s="475"/>
      <c r="B88" s="478"/>
      <c r="C88" s="482"/>
      <c r="D88" s="483"/>
      <c r="E88" s="461"/>
      <c r="F88" s="461"/>
      <c r="G88" s="507"/>
      <c r="H88" s="487"/>
      <c r="I88" s="490"/>
      <c r="J88" s="468"/>
    </row>
    <row r="89" spans="1:24" s="121" customFormat="1" ht="409.15" customHeight="1" x14ac:dyDescent="0.2">
      <c r="A89" s="475"/>
      <c r="B89" s="478"/>
      <c r="C89" s="482"/>
      <c r="D89" s="483"/>
      <c r="E89" s="461"/>
      <c r="F89" s="461"/>
      <c r="G89" s="507"/>
      <c r="H89" s="487"/>
      <c r="I89" s="490"/>
      <c r="J89" s="468"/>
      <c r="O89" s="206"/>
    </row>
    <row r="90" spans="1:24" s="121" customFormat="1" ht="409.15" customHeight="1" x14ac:dyDescent="0.2">
      <c r="A90" s="475"/>
      <c r="B90" s="478"/>
      <c r="C90" s="482"/>
      <c r="D90" s="483"/>
      <c r="E90" s="461"/>
      <c r="F90" s="461"/>
      <c r="G90" s="507"/>
      <c r="H90" s="487"/>
      <c r="I90" s="490"/>
      <c r="J90" s="468"/>
      <c r="O90" s="206"/>
    </row>
    <row r="91" spans="1:24" s="121" customFormat="1" ht="136.9" customHeight="1" thickBot="1" x14ac:dyDescent="0.25">
      <c r="A91" s="476"/>
      <c r="B91" s="479"/>
      <c r="C91" s="484"/>
      <c r="D91" s="485"/>
      <c r="E91" s="462"/>
      <c r="F91" s="462"/>
      <c r="G91" s="508"/>
      <c r="H91" s="488"/>
      <c r="I91" s="491"/>
      <c r="J91" s="469"/>
      <c r="O91" s="206">
        <v>64</v>
      </c>
      <c r="R91" s="121">
        <v>64</v>
      </c>
      <c r="S91" s="121">
        <v>12</v>
      </c>
      <c r="X91" s="121">
        <v>7</v>
      </c>
    </row>
    <row r="92" spans="1:24" s="121" customFormat="1" ht="145.15" customHeight="1" thickBot="1" x14ac:dyDescent="0.25">
      <c r="A92" s="192">
        <v>21</v>
      </c>
      <c r="B92" s="167" t="s">
        <v>459</v>
      </c>
      <c r="C92" s="188" t="s">
        <v>460</v>
      </c>
      <c r="D92" s="188" t="s">
        <v>90</v>
      </c>
      <c r="E92" s="193" t="s">
        <v>259</v>
      </c>
      <c r="F92" s="193" t="s">
        <v>193</v>
      </c>
      <c r="G92" s="194" t="s">
        <v>461</v>
      </c>
      <c r="H92" s="190">
        <v>44001</v>
      </c>
      <c r="I92" s="191">
        <v>44006</v>
      </c>
      <c r="J92" s="230" t="s">
        <v>143</v>
      </c>
      <c r="O92" s="121">
        <v>6</v>
      </c>
      <c r="S92" s="121">
        <v>13</v>
      </c>
    </row>
    <row r="93" spans="1:24" s="121" customFormat="1" ht="145.15" customHeight="1" thickBot="1" x14ac:dyDescent="0.25">
      <c r="A93" s="192">
        <v>22</v>
      </c>
      <c r="B93" s="167" t="s">
        <v>471</v>
      </c>
      <c r="C93" s="188" t="s">
        <v>472</v>
      </c>
      <c r="D93" s="188" t="s">
        <v>90</v>
      </c>
      <c r="E93" s="193" t="s">
        <v>473</v>
      </c>
      <c r="F93" s="193" t="s">
        <v>193</v>
      </c>
      <c r="G93" s="194" t="s">
        <v>474</v>
      </c>
      <c r="H93" s="190">
        <v>44032</v>
      </c>
      <c r="I93" s="191">
        <v>44043</v>
      </c>
      <c r="J93" s="230" t="s">
        <v>143</v>
      </c>
      <c r="O93" s="206">
        <v>12</v>
      </c>
      <c r="R93" s="121">
        <v>12</v>
      </c>
      <c r="S93" s="121">
        <v>14</v>
      </c>
      <c r="X93" s="121">
        <v>8</v>
      </c>
    </row>
    <row r="94" spans="1:24" s="121" customFormat="1" ht="409.15" customHeight="1" thickBot="1" x14ac:dyDescent="0.25">
      <c r="A94" s="192">
        <v>23</v>
      </c>
      <c r="B94" s="167" t="s">
        <v>481</v>
      </c>
      <c r="C94" s="188" t="s">
        <v>482</v>
      </c>
      <c r="D94" s="188" t="s">
        <v>90</v>
      </c>
      <c r="E94" s="193" t="s">
        <v>259</v>
      </c>
      <c r="F94" s="193" t="s">
        <v>193</v>
      </c>
      <c r="G94" s="194" t="s">
        <v>483</v>
      </c>
      <c r="H94" s="190">
        <v>44036</v>
      </c>
      <c r="I94" s="191">
        <v>44075</v>
      </c>
      <c r="J94" s="230" t="s">
        <v>143</v>
      </c>
      <c r="O94" s="121">
        <v>40</v>
      </c>
      <c r="S94" s="121">
        <v>15</v>
      </c>
    </row>
    <row r="95" spans="1:24" s="121" customFormat="1" ht="164.45" customHeight="1" thickBot="1" x14ac:dyDescent="0.25">
      <c r="A95" s="192">
        <v>24</v>
      </c>
      <c r="B95" s="167" t="s">
        <v>484</v>
      </c>
      <c r="C95" s="188" t="s">
        <v>485</v>
      </c>
      <c r="D95" s="188" t="s">
        <v>486</v>
      </c>
      <c r="E95" s="193" t="s">
        <v>487</v>
      </c>
      <c r="F95" s="193" t="s">
        <v>193</v>
      </c>
      <c r="G95" s="194" t="s">
        <v>488</v>
      </c>
      <c r="H95" s="190">
        <v>44044</v>
      </c>
      <c r="I95" s="191">
        <v>44053</v>
      </c>
      <c r="J95" s="230" t="s">
        <v>143</v>
      </c>
      <c r="O95" s="121">
        <v>10</v>
      </c>
      <c r="R95" s="121">
        <v>10</v>
      </c>
      <c r="S95" s="121">
        <v>16</v>
      </c>
      <c r="X95" s="121">
        <v>9</v>
      </c>
    </row>
    <row r="96" spans="1:24" s="121" customFormat="1" ht="164.45" customHeight="1" thickBot="1" x14ac:dyDescent="0.25">
      <c r="A96" s="192">
        <v>25</v>
      </c>
      <c r="B96" s="167" t="s">
        <v>493</v>
      </c>
      <c r="C96" s="188" t="s">
        <v>431</v>
      </c>
      <c r="D96" s="188" t="s">
        <v>494</v>
      </c>
      <c r="E96" s="193" t="s">
        <v>495</v>
      </c>
      <c r="F96" s="193" t="s">
        <v>193</v>
      </c>
      <c r="G96" s="194" t="s">
        <v>496</v>
      </c>
      <c r="H96" s="190">
        <v>44054</v>
      </c>
      <c r="I96" s="191">
        <v>44074</v>
      </c>
      <c r="J96" s="230" t="s">
        <v>143</v>
      </c>
      <c r="O96" s="121">
        <v>21</v>
      </c>
      <c r="R96" s="121">
        <v>21</v>
      </c>
      <c r="S96" s="121">
        <v>17</v>
      </c>
      <c r="X96" s="121">
        <v>10</v>
      </c>
    </row>
    <row r="97" spans="1:24" s="121" customFormat="1" ht="164.45" customHeight="1" thickBot="1" x14ac:dyDescent="0.25">
      <c r="A97" s="192">
        <v>26</v>
      </c>
      <c r="B97" s="167" t="s">
        <v>562</v>
      </c>
      <c r="C97" s="188" t="s">
        <v>497</v>
      </c>
      <c r="D97" s="188" t="s">
        <v>90</v>
      </c>
      <c r="E97" s="193" t="s">
        <v>259</v>
      </c>
      <c r="F97" s="193" t="s">
        <v>193</v>
      </c>
      <c r="G97" s="194" t="s">
        <v>498</v>
      </c>
      <c r="H97" s="190">
        <v>44054</v>
      </c>
      <c r="I97" s="191">
        <v>44102</v>
      </c>
      <c r="J97" s="230" t="s">
        <v>143</v>
      </c>
      <c r="O97" s="121">
        <v>49</v>
      </c>
      <c r="R97" s="121">
        <v>49</v>
      </c>
      <c r="S97" s="121">
        <v>18</v>
      </c>
      <c r="X97" s="121">
        <v>11</v>
      </c>
    </row>
    <row r="98" spans="1:24" s="121" customFormat="1" ht="164.45" customHeight="1" thickBot="1" x14ac:dyDescent="0.25">
      <c r="A98" s="192">
        <v>27</v>
      </c>
      <c r="B98" s="167" t="s">
        <v>513</v>
      </c>
      <c r="C98" s="188" t="s">
        <v>424</v>
      </c>
      <c r="D98" s="188" t="s">
        <v>515</v>
      </c>
      <c r="E98" s="193" t="s">
        <v>514</v>
      </c>
      <c r="F98" s="193" t="s">
        <v>193</v>
      </c>
      <c r="G98" s="194" t="s">
        <v>516</v>
      </c>
      <c r="H98" s="190">
        <v>44060</v>
      </c>
      <c r="I98" s="191">
        <v>44074</v>
      </c>
      <c r="J98" s="230" t="s">
        <v>143</v>
      </c>
      <c r="O98" s="121">
        <v>15</v>
      </c>
      <c r="R98" s="121">
        <v>15</v>
      </c>
      <c r="S98" s="121">
        <v>19</v>
      </c>
      <c r="X98" s="121">
        <v>12</v>
      </c>
    </row>
    <row r="99" spans="1:24" s="121" customFormat="1" ht="164.45" customHeight="1" thickBot="1" x14ac:dyDescent="0.25">
      <c r="A99" s="192">
        <v>28</v>
      </c>
      <c r="B99" s="167" t="s">
        <v>517</v>
      </c>
      <c r="C99" s="188" t="s">
        <v>417</v>
      </c>
      <c r="D99" s="188" t="s">
        <v>418</v>
      </c>
      <c r="E99" s="193" t="s">
        <v>518</v>
      </c>
      <c r="F99" s="193" t="s">
        <v>193</v>
      </c>
      <c r="G99" s="194" t="s">
        <v>519</v>
      </c>
      <c r="H99" s="190">
        <v>44060</v>
      </c>
      <c r="I99" s="171">
        <v>44196</v>
      </c>
      <c r="J99" s="230" t="s">
        <v>143</v>
      </c>
      <c r="O99" s="121">
        <v>45</v>
      </c>
      <c r="R99" s="121">
        <v>45</v>
      </c>
      <c r="S99" s="121">
        <v>20</v>
      </c>
      <c r="X99" s="121">
        <v>13</v>
      </c>
    </row>
    <row r="100" spans="1:24" s="121" customFormat="1" ht="164.45" customHeight="1" thickBot="1" x14ac:dyDescent="0.25">
      <c r="A100" s="192">
        <v>29</v>
      </c>
      <c r="B100" s="167" t="s">
        <v>520</v>
      </c>
      <c r="C100" s="188" t="s">
        <v>521</v>
      </c>
      <c r="D100" s="188" t="s">
        <v>522</v>
      </c>
      <c r="E100" s="193" t="s">
        <v>523</v>
      </c>
      <c r="F100" s="193" t="s">
        <v>193</v>
      </c>
      <c r="G100" s="194" t="s">
        <v>524</v>
      </c>
      <c r="H100" s="190">
        <v>44062</v>
      </c>
      <c r="I100" s="191">
        <v>44074</v>
      </c>
      <c r="J100" s="230" t="s">
        <v>143</v>
      </c>
      <c r="O100" s="121">
        <v>13</v>
      </c>
      <c r="R100" s="121">
        <v>13</v>
      </c>
      <c r="S100" s="121">
        <v>21</v>
      </c>
      <c r="X100" s="121">
        <v>14</v>
      </c>
    </row>
    <row r="101" spans="1:24" s="121" customFormat="1" ht="213" customHeight="1" thickBot="1" x14ac:dyDescent="0.4">
      <c r="A101" s="240">
        <v>30</v>
      </c>
      <c r="B101" s="237" t="s">
        <v>535</v>
      </c>
      <c r="C101" s="238" t="s">
        <v>424</v>
      </c>
      <c r="D101" s="238" t="s">
        <v>536</v>
      </c>
      <c r="E101" s="241" t="s">
        <v>537</v>
      </c>
      <c r="F101" s="241" t="s">
        <v>193</v>
      </c>
      <c r="G101" s="242" t="s">
        <v>538</v>
      </c>
      <c r="H101" s="239">
        <v>44076</v>
      </c>
      <c r="I101" s="249">
        <v>44104</v>
      </c>
      <c r="J101" s="243" t="s">
        <v>143</v>
      </c>
      <c r="O101" s="205">
        <v>29</v>
      </c>
      <c r="P101" s="232"/>
      <c r="Q101" s="232"/>
      <c r="R101" s="233">
        <v>29</v>
      </c>
    </row>
    <row r="102" spans="1:24" s="121" customFormat="1" ht="213" customHeight="1" thickBot="1" x14ac:dyDescent="0.4">
      <c r="A102" s="192">
        <v>31</v>
      </c>
      <c r="B102" s="132" t="s">
        <v>549</v>
      </c>
      <c r="C102" s="102" t="s">
        <v>550</v>
      </c>
      <c r="D102" s="102" t="s">
        <v>551</v>
      </c>
      <c r="E102" s="241" t="s">
        <v>552</v>
      </c>
      <c r="F102" s="241" t="s">
        <v>193</v>
      </c>
      <c r="G102" s="103" t="s">
        <v>553</v>
      </c>
      <c r="H102" s="90">
        <v>44090</v>
      </c>
      <c r="I102" s="117">
        <v>44105</v>
      </c>
      <c r="J102" s="230" t="s">
        <v>143</v>
      </c>
      <c r="O102" s="205"/>
      <c r="P102" s="232"/>
      <c r="Q102" s="232"/>
      <c r="R102" s="233"/>
    </row>
    <row r="103" spans="1:24" s="121" customFormat="1" ht="397.9" customHeight="1" x14ac:dyDescent="0.35">
      <c r="A103" s="240">
        <v>32</v>
      </c>
      <c r="B103" s="271" t="s">
        <v>571</v>
      </c>
      <c r="C103" s="274" t="s">
        <v>482</v>
      </c>
      <c r="D103" s="274" t="s">
        <v>90</v>
      </c>
      <c r="E103" s="241" t="s">
        <v>259</v>
      </c>
      <c r="F103" s="241" t="s">
        <v>193</v>
      </c>
      <c r="G103" s="242" t="s">
        <v>572</v>
      </c>
      <c r="H103" s="272">
        <v>44126</v>
      </c>
      <c r="I103" s="273">
        <v>44136</v>
      </c>
      <c r="J103" s="243" t="s">
        <v>143</v>
      </c>
      <c r="O103" s="205">
        <v>15</v>
      </c>
      <c r="P103" s="232"/>
      <c r="Q103" s="232"/>
      <c r="R103" s="233">
        <v>15</v>
      </c>
    </row>
    <row r="104" spans="1:24" s="121" customFormat="1" ht="69.75" customHeight="1" x14ac:dyDescent="0.35">
      <c r="A104" s="294">
        <v>33</v>
      </c>
      <c r="B104" s="291" t="s">
        <v>743</v>
      </c>
      <c r="C104" s="258" t="s">
        <v>744</v>
      </c>
      <c r="D104" s="102" t="s">
        <v>193</v>
      </c>
      <c r="E104" s="259" t="s">
        <v>734</v>
      </c>
      <c r="F104" s="295"/>
      <c r="G104" s="261" t="s">
        <v>745</v>
      </c>
      <c r="H104" s="90">
        <v>44170</v>
      </c>
      <c r="I104" s="117">
        <v>44180</v>
      </c>
      <c r="J104" s="296" t="s">
        <v>143</v>
      </c>
      <c r="O104" s="205"/>
      <c r="P104" s="232"/>
      <c r="Q104" s="232"/>
      <c r="R104" s="233"/>
    </row>
    <row r="105" spans="1:24" s="121" customFormat="1" ht="81" customHeight="1" x14ac:dyDescent="0.35">
      <c r="A105" s="294">
        <v>34</v>
      </c>
      <c r="B105" s="308" t="s">
        <v>949</v>
      </c>
      <c r="C105" s="307" t="s">
        <v>748</v>
      </c>
      <c r="D105" s="102"/>
      <c r="E105" s="308" t="s">
        <v>747</v>
      </c>
      <c r="F105" s="295"/>
      <c r="G105" s="261" t="s">
        <v>749</v>
      </c>
      <c r="H105" s="90">
        <v>44180</v>
      </c>
      <c r="I105" s="89" t="s">
        <v>950</v>
      </c>
      <c r="J105" s="296" t="s">
        <v>143</v>
      </c>
      <c r="O105" s="205"/>
      <c r="P105" s="232"/>
      <c r="Q105" s="232"/>
      <c r="R105" s="233"/>
    </row>
    <row r="106" spans="1:24" s="121" customFormat="1" ht="21" customHeight="1" x14ac:dyDescent="0.35">
      <c r="A106" s="294">
        <v>35</v>
      </c>
      <c r="B106" s="317" t="s">
        <v>765</v>
      </c>
      <c r="C106" s="463" t="s">
        <v>770</v>
      </c>
      <c r="D106" s="463"/>
      <c r="E106" s="291"/>
      <c r="F106" s="295"/>
      <c r="G106" s="261"/>
      <c r="H106" s="90"/>
      <c r="I106" s="88"/>
      <c r="J106" s="296"/>
      <c r="O106" s="205"/>
      <c r="P106" s="232"/>
      <c r="Q106" s="232"/>
      <c r="R106" s="233"/>
    </row>
    <row r="107" spans="1:24" s="121" customFormat="1" ht="168.75" customHeight="1" x14ac:dyDescent="0.35">
      <c r="A107" s="294">
        <v>36</v>
      </c>
      <c r="B107" s="318" t="s">
        <v>766</v>
      </c>
      <c r="C107" s="464" t="s">
        <v>771</v>
      </c>
      <c r="D107" s="465"/>
      <c r="E107" s="466"/>
      <c r="F107" s="295"/>
      <c r="G107" s="261"/>
      <c r="H107" s="90"/>
      <c r="I107" s="88"/>
      <c r="J107" s="296"/>
      <c r="O107" s="205"/>
      <c r="P107" s="232"/>
      <c r="Q107" s="232"/>
      <c r="R107" s="233"/>
    </row>
    <row r="108" spans="1:24" s="121" customFormat="1" ht="93.75" customHeight="1" x14ac:dyDescent="0.35">
      <c r="A108" s="294">
        <v>37</v>
      </c>
      <c r="B108" s="317" t="s">
        <v>767</v>
      </c>
      <c r="C108" s="451" t="s">
        <v>772</v>
      </c>
      <c r="D108" s="452"/>
      <c r="E108" s="453"/>
      <c r="F108" s="295"/>
      <c r="G108" s="261"/>
      <c r="H108" s="90"/>
      <c r="I108" s="88"/>
      <c r="J108" s="296"/>
      <c r="O108" s="205"/>
      <c r="P108" s="232"/>
      <c r="Q108" s="232"/>
      <c r="R108" s="233"/>
    </row>
    <row r="109" spans="1:24" s="121" customFormat="1" ht="33.75" customHeight="1" x14ac:dyDescent="0.35">
      <c r="A109" s="294">
        <v>38</v>
      </c>
      <c r="B109" s="317" t="s">
        <v>768</v>
      </c>
      <c r="C109" s="451" t="s">
        <v>773</v>
      </c>
      <c r="D109" s="452"/>
      <c r="E109" s="453"/>
      <c r="F109" s="295"/>
      <c r="G109" s="261"/>
      <c r="H109" s="90"/>
      <c r="I109" s="88"/>
      <c r="J109" s="296"/>
      <c r="O109" s="205"/>
      <c r="P109" s="232"/>
      <c r="Q109" s="232"/>
      <c r="R109" s="233"/>
    </row>
    <row r="110" spans="1:24" s="121" customFormat="1" ht="36" customHeight="1" x14ac:dyDescent="0.35">
      <c r="A110" s="319">
        <v>39</v>
      </c>
      <c r="B110" s="320" t="s">
        <v>769</v>
      </c>
      <c r="C110" s="451" t="s">
        <v>774</v>
      </c>
      <c r="D110" s="452"/>
      <c r="E110" s="453"/>
      <c r="F110" s="295"/>
      <c r="G110" s="261"/>
      <c r="H110" s="90"/>
      <c r="I110" s="88"/>
      <c r="J110" s="296"/>
      <c r="O110" s="205"/>
      <c r="P110" s="232"/>
      <c r="Q110" s="232"/>
      <c r="R110" s="233"/>
    </row>
    <row r="111" spans="1:24" s="121" customFormat="1" ht="58.5" customHeight="1" x14ac:dyDescent="0.35">
      <c r="A111" s="294">
        <v>40</v>
      </c>
      <c r="B111" s="316" t="s">
        <v>808</v>
      </c>
      <c r="C111" s="451" t="s">
        <v>807</v>
      </c>
      <c r="D111" s="452"/>
      <c r="E111" s="453"/>
      <c r="F111" s="295"/>
      <c r="G111" s="282"/>
      <c r="H111" s="90"/>
      <c r="I111" s="88"/>
      <c r="J111" s="296"/>
      <c r="O111" s="205"/>
      <c r="P111" s="232"/>
      <c r="Q111" s="232"/>
      <c r="R111" s="233"/>
    </row>
    <row r="112" spans="1:24" s="121" customFormat="1" ht="47.25" customHeight="1" x14ac:dyDescent="0.35">
      <c r="A112" s="319">
        <v>41</v>
      </c>
      <c r="B112" s="316" t="s">
        <v>810</v>
      </c>
      <c r="C112" s="451" t="s">
        <v>809</v>
      </c>
      <c r="D112" s="452"/>
      <c r="E112" s="453"/>
      <c r="F112" s="295"/>
      <c r="G112" s="282"/>
      <c r="H112" s="90"/>
      <c r="I112" s="88"/>
      <c r="J112" s="296"/>
      <c r="O112" s="205"/>
      <c r="P112" s="232"/>
      <c r="Q112" s="232"/>
      <c r="R112" s="233"/>
    </row>
    <row r="113" spans="1:18" s="121" customFormat="1" ht="36" customHeight="1" x14ac:dyDescent="0.35">
      <c r="A113" s="294">
        <v>42</v>
      </c>
      <c r="B113" s="316" t="s">
        <v>850</v>
      </c>
      <c r="C113" s="451" t="s">
        <v>851</v>
      </c>
      <c r="D113" s="452"/>
      <c r="E113" s="453"/>
      <c r="F113" s="295"/>
      <c r="G113" s="282"/>
      <c r="H113" s="90"/>
      <c r="I113" s="88"/>
      <c r="J113" s="296"/>
      <c r="O113" s="205"/>
      <c r="P113" s="232"/>
      <c r="Q113" s="232"/>
      <c r="R113" s="233"/>
    </row>
    <row r="114" spans="1:18" s="121" customFormat="1" ht="60.75" customHeight="1" x14ac:dyDescent="0.35">
      <c r="A114" s="319">
        <v>43</v>
      </c>
      <c r="B114" s="316" t="s">
        <v>868</v>
      </c>
      <c r="C114" s="451" t="s">
        <v>869</v>
      </c>
      <c r="D114" s="452"/>
      <c r="E114" s="453"/>
      <c r="F114" s="295"/>
      <c r="G114" s="282"/>
      <c r="H114" s="90"/>
      <c r="I114" s="88"/>
      <c r="J114" s="296"/>
      <c r="O114" s="205"/>
      <c r="P114" s="232"/>
      <c r="Q114" s="232"/>
      <c r="R114" s="233"/>
    </row>
    <row r="115" spans="1:18" s="121" customFormat="1" ht="36" customHeight="1" x14ac:dyDescent="0.35">
      <c r="A115" s="294">
        <v>44</v>
      </c>
      <c r="B115" s="342" t="s">
        <v>870</v>
      </c>
      <c r="C115" s="457" t="s">
        <v>871</v>
      </c>
      <c r="D115" s="458"/>
      <c r="E115" s="459"/>
      <c r="F115" s="295"/>
      <c r="G115" s="282"/>
      <c r="H115" s="90"/>
      <c r="I115" s="88"/>
      <c r="J115" s="296"/>
      <c r="O115" s="205"/>
      <c r="P115" s="232"/>
      <c r="Q115" s="232"/>
      <c r="R115" s="233"/>
    </row>
    <row r="116" spans="1:18" s="121" customFormat="1" ht="36" customHeight="1" x14ac:dyDescent="0.35">
      <c r="A116" s="319">
        <v>45</v>
      </c>
      <c r="B116" s="342" t="s">
        <v>925</v>
      </c>
      <c r="C116" s="451" t="s">
        <v>926</v>
      </c>
      <c r="D116" s="452"/>
      <c r="E116" s="453"/>
      <c r="F116" s="295"/>
      <c r="G116" s="282"/>
      <c r="H116" s="90"/>
      <c r="I116" s="88"/>
      <c r="J116" s="296"/>
      <c r="O116" s="205"/>
      <c r="P116" s="232"/>
      <c r="Q116" s="232"/>
      <c r="R116" s="233"/>
    </row>
    <row r="117" spans="1:18" s="121" customFormat="1" ht="93.75" customHeight="1" x14ac:dyDescent="0.35">
      <c r="A117" s="294">
        <v>46</v>
      </c>
      <c r="B117" s="316" t="s">
        <v>778</v>
      </c>
      <c r="C117" s="339" t="s">
        <v>779</v>
      </c>
      <c r="D117" s="339" t="s">
        <v>780</v>
      </c>
      <c r="E117" s="340" t="s">
        <v>259</v>
      </c>
      <c r="F117" s="295"/>
      <c r="G117" s="321" t="s">
        <v>781</v>
      </c>
      <c r="H117" s="90">
        <v>44199</v>
      </c>
      <c r="I117" s="88">
        <v>44206</v>
      </c>
      <c r="J117" s="296" t="s">
        <v>143</v>
      </c>
      <c r="O117" s="205"/>
      <c r="P117" s="232"/>
      <c r="Q117" s="232"/>
      <c r="R117" s="233"/>
    </row>
    <row r="118" spans="1:18" s="121" customFormat="1" ht="63" customHeight="1" x14ac:dyDescent="0.35">
      <c r="A118" s="319">
        <v>47</v>
      </c>
      <c r="B118" s="307" t="s">
        <v>811</v>
      </c>
      <c r="C118" s="332" t="s">
        <v>812</v>
      </c>
      <c r="D118" s="332" t="s">
        <v>528</v>
      </c>
      <c r="E118" s="339" t="s">
        <v>813</v>
      </c>
      <c r="F118" s="295"/>
      <c r="G118" s="307" t="s">
        <v>814</v>
      </c>
      <c r="H118" s="90">
        <v>44219</v>
      </c>
      <c r="I118" s="88">
        <v>44227</v>
      </c>
      <c r="J118" s="296" t="s">
        <v>143</v>
      </c>
      <c r="O118" s="205"/>
      <c r="P118" s="232"/>
      <c r="Q118" s="232"/>
      <c r="R118" s="233"/>
    </row>
    <row r="119" spans="1:18" s="121" customFormat="1" ht="83.25" customHeight="1" x14ac:dyDescent="0.35">
      <c r="A119" s="294">
        <v>48</v>
      </c>
      <c r="B119" s="307" t="s">
        <v>861</v>
      </c>
      <c r="C119" s="307" t="s">
        <v>862</v>
      </c>
      <c r="D119" s="332" t="s">
        <v>863</v>
      </c>
      <c r="E119" s="340" t="s">
        <v>259</v>
      </c>
      <c r="F119" s="295"/>
      <c r="G119" s="307" t="s">
        <v>864</v>
      </c>
      <c r="H119" s="90">
        <v>44248</v>
      </c>
      <c r="I119" s="88">
        <v>44252</v>
      </c>
      <c r="J119" s="296" t="s">
        <v>143</v>
      </c>
      <c r="O119" s="205"/>
      <c r="P119" s="232"/>
      <c r="Q119" s="232"/>
      <c r="R119" s="233"/>
    </row>
    <row r="120" spans="1:18" s="121" customFormat="1" ht="83.25" customHeight="1" x14ac:dyDescent="0.35">
      <c r="A120" s="319">
        <v>49</v>
      </c>
      <c r="B120" s="307" t="s">
        <v>920</v>
      </c>
      <c r="C120" s="307" t="s">
        <v>921</v>
      </c>
      <c r="D120" s="332" t="s">
        <v>528</v>
      </c>
      <c r="E120" s="86" t="s">
        <v>216</v>
      </c>
      <c r="F120" s="295" t="s">
        <v>922</v>
      </c>
      <c r="G120" s="307" t="s">
        <v>528</v>
      </c>
      <c r="H120" s="90">
        <v>44296</v>
      </c>
      <c r="I120" s="88">
        <v>44306</v>
      </c>
      <c r="J120" s="296" t="s">
        <v>143</v>
      </c>
      <c r="O120" s="205"/>
      <c r="P120" s="232"/>
      <c r="Q120" s="232"/>
      <c r="R120" s="233"/>
    </row>
    <row r="121" spans="1:18" s="121" customFormat="1" ht="83.25" customHeight="1" x14ac:dyDescent="0.35">
      <c r="A121" s="294">
        <v>50</v>
      </c>
      <c r="B121" s="307" t="s">
        <v>927</v>
      </c>
      <c r="C121" s="307" t="s">
        <v>929</v>
      </c>
      <c r="D121" s="332" t="s">
        <v>930</v>
      </c>
      <c r="E121" s="86" t="s">
        <v>931</v>
      </c>
      <c r="F121" s="295"/>
      <c r="G121" s="307" t="s">
        <v>932</v>
      </c>
      <c r="H121" s="90">
        <v>44311</v>
      </c>
      <c r="I121" s="88">
        <v>44316</v>
      </c>
      <c r="J121" s="296" t="s">
        <v>143</v>
      </c>
      <c r="O121" s="205"/>
      <c r="P121" s="232"/>
      <c r="Q121" s="232"/>
      <c r="R121" s="233"/>
    </row>
    <row r="122" spans="1:18" s="121" customFormat="1" ht="83.25" customHeight="1" x14ac:dyDescent="0.35">
      <c r="A122" s="319">
        <v>51</v>
      </c>
      <c r="B122" s="307" t="s">
        <v>928</v>
      </c>
      <c r="C122" s="307" t="s">
        <v>934</v>
      </c>
      <c r="D122" s="307" t="s">
        <v>935</v>
      </c>
      <c r="E122" s="316" t="s">
        <v>933</v>
      </c>
      <c r="F122" s="295"/>
      <c r="G122" s="307" t="s">
        <v>936</v>
      </c>
      <c r="H122" s="90">
        <v>44311</v>
      </c>
      <c r="I122" s="88">
        <v>44316</v>
      </c>
      <c r="J122" s="296" t="s">
        <v>143</v>
      </c>
      <c r="O122" s="205"/>
      <c r="P122" s="232"/>
      <c r="Q122" s="232"/>
      <c r="R122" s="233"/>
    </row>
    <row r="123" spans="1:18" s="407" customFormat="1" ht="83.25" customHeight="1" x14ac:dyDescent="0.35">
      <c r="A123" s="402">
        <v>52</v>
      </c>
      <c r="B123" s="307" t="s">
        <v>973</v>
      </c>
      <c r="C123" s="307" t="s">
        <v>934</v>
      </c>
      <c r="D123" s="307" t="s">
        <v>935</v>
      </c>
      <c r="E123" s="316" t="s">
        <v>933</v>
      </c>
      <c r="F123" s="403"/>
      <c r="G123" s="307" t="s">
        <v>951</v>
      </c>
      <c r="H123" s="404">
        <v>44320</v>
      </c>
      <c r="I123" s="405">
        <v>44341</v>
      </c>
      <c r="J123" s="406" t="s">
        <v>143</v>
      </c>
      <c r="O123" s="408"/>
      <c r="P123" s="409"/>
      <c r="Q123" s="409"/>
      <c r="R123" s="410"/>
    </row>
    <row r="124" spans="1:18" s="121" customFormat="1" ht="83.25" customHeight="1" x14ac:dyDescent="0.35">
      <c r="A124" s="319">
        <v>53</v>
      </c>
      <c r="B124" s="307" t="s">
        <v>960</v>
      </c>
      <c r="C124" s="307" t="s">
        <v>929</v>
      </c>
      <c r="D124" s="307" t="s">
        <v>959</v>
      </c>
      <c r="E124" s="86" t="s">
        <v>931</v>
      </c>
      <c r="F124" s="295"/>
      <c r="G124" s="307" t="s">
        <v>932</v>
      </c>
      <c r="H124" s="90">
        <v>44333</v>
      </c>
      <c r="I124" s="89" t="s">
        <v>961</v>
      </c>
      <c r="J124" s="296" t="s">
        <v>143</v>
      </c>
      <c r="O124" s="205"/>
      <c r="P124" s="232"/>
      <c r="Q124" s="232"/>
      <c r="R124" s="233"/>
    </row>
    <row r="125" spans="1:18" s="121" customFormat="1" ht="36" customHeight="1" x14ac:dyDescent="0.35">
      <c r="A125" s="294"/>
      <c r="B125" s="316"/>
      <c r="C125" s="314"/>
      <c r="D125" s="314"/>
      <c r="E125" s="314"/>
      <c r="F125" s="295"/>
      <c r="G125" s="261"/>
      <c r="H125" s="90"/>
      <c r="I125" s="88"/>
      <c r="J125" s="296"/>
      <c r="O125" s="205"/>
      <c r="P125" s="232"/>
      <c r="Q125" s="232"/>
      <c r="R125" s="233"/>
    </row>
    <row r="126" spans="1:18" s="71" customFormat="1" ht="60" customHeight="1" thickBot="1" x14ac:dyDescent="0.25">
      <c r="A126" s="435" t="s">
        <v>0</v>
      </c>
      <c r="B126" s="436"/>
      <c r="C126" s="436"/>
      <c r="D126" s="436"/>
      <c r="E126" s="436"/>
      <c r="F126" s="436"/>
      <c r="G126" s="436"/>
      <c r="H126" s="436"/>
      <c r="I126" s="436"/>
      <c r="J126" s="437"/>
      <c r="K126" s="75"/>
      <c r="L126" s="72">
        <f>SUM(L15:L21)</f>
        <v>0</v>
      </c>
      <c r="M126" s="72">
        <f>SUM(M15:M21)</f>
        <v>196</v>
      </c>
      <c r="N126" s="72"/>
      <c r="O126" s="251">
        <f>O15+O16+O17+O18+O19+O20+O21+O22+O23+O24+O25+O65+O69+O70+O71+O74+O75+O76+O77+O78+O91+O92+O93+O94+O95+O96+O97+O98+O99+O100+O101+O103</f>
        <v>3056</v>
      </c>
      <c r="P126" s="251"/>
      <c r="Q126" s="251"/>
      <c r="R126" s="251">
        <f t="shared" ref="R126" si="0">R15+R16+R17+R18+R19+R20+R21+R22+R23+R24+R25+R65+R69+R70+R71+R74+R75+R76+R77+R78+R91+R92+R93+R94+R95+R96+R97+R98+R99+R100+R101+R103</f>
        <v>1115</v>
      </c>
    </row>
    <row r="127" spans="1:18" s="71" customFormat="1" ht="38.25" thickBot="1" x14ac:dyDescent="0.25">
      <c r="A127" s="166">
        <v>1</v>
      </c>
      <c r="B127" s="167" t="s">
        <v>23</v>
      </c>
      <c r="C127" s="168" t="s">
        <v>22</v>
      </c>
      <c r="D127" s="169" t="s">
        <v>92</v>
      </c>
      <c r="E127" s="170" t="s">
        <v>216</v>
      </c>
      <c r="F127" s="170"/>
      <c r="G127" s="195" t="s">
        <v>21</v>
      </c>
      <c r="H127" s="171">
        <v>41974</v>
      </c>
      <c r="I127" s="172" t="s">
        <v>132</v>
      </c>
      <c r="J127" s="109" t="s">
        <v>72</v>
      </c>
      <c r="K127" s="75"/>
      <c r="L127" s="75">
        <v>273</v>
      </c>
      <c r="M127" s="75">
        <v>273</v>
      </c>
      <c r="N127" s="75"/>
      <c r="O127" s="208">
        <v>274</v>
      </c>
      <c r="P127" s="113"/>
      <c r="Q127" s="116"/>
      <c r="R127" s="76"/>
    </row>
    <row r="128" spans="1:18" s="71" customFormat="1" ht="75" customHeight="1" thickBot="1" x14ac:dyDescent="0.35">
      <c r="A128" s="166"/>
      <c r="B128" s="258" t="s">
        <v>574</v>
      </c>
      <c r="C128" s="259" t="s">
        <v>575</v>
      </c>
      <c r="D128" s="258" t="s">
        <v>576</v>
      </c>
      <c r="E128" s="170"/>
      <c r="F128" s="170"/>
      <c r="G128" s="258" t="s">
        <v>577</v>
      </c>
      <c r="H128" s="171"/>
      <c r="I128" s="172"/>
      <c r="J128" s="109"/>
      <c r="K128" s="75"/>
      <c r="L128" s="75"/>
      <c r="M128" s="75"/>
      <c r="N128" s="75"/>
      <c r="O128" s="208"/>
      <c r="P128" s="113"/>
      <c r="Q128" s="116"/>
      <c r="R128" s="76"/>
    </row>
    <row r="129" spans="1:18" s="71" customFormat="1" ht="70.900000000000006" customHeight="1" thickBot="1" x14ac:dyDescent="0.25">
      <c r="A129" s="166">
        <v>2</v>
      </c>
      <c r="B129" s="347" t="s">
        <v>413</v>
      </c>
      <c r="C129" s="353" t="s">
        <v>415</v>
      </c>
      <c r="D129" s="354" t="s">
        <v>235</v>
      </c>
      <c r="E129" s="348" t="s">
        <v>20</v>
      </c>
      <c r="F129" s="348" t="s">
        <v>416</v>
      </c>
      <c r="G129" s="355" t="s">
        <v>414</v>
      </c>
      <c r="H129" s="356">
        <v>43923</v>
      </c>
      <c r="I129" s="357" t="s">
        <v>132</v>
      </c>
      <c r="J129" s="109" t="s">
        <v>72</v>
      </c>
      <c r="K129" s="75"/>
      <c r="L129" s="75"/>
      <c r="M129" s="75"/>
      <c r="N129" s="75"/>
      <c r="O129" s="208">
        <v>182</v>
      </c>
      <c r="P129" s="224">
        <f>O127+O129</f>
        <v>456</v>
      </c>
      <c r="Q129" s="116"/>
      <c r="R129" s="76"/>
    </row>
    <row r="130" spans="1:18" s="71" customFormat="1" ht="70.900000000000006" customHeight="1" thickBot="1" x14ac:dyDescent="0.35">
      <c r="A130" s="352">
        <v>3</v>
      </c>
      <c r="B130" s="258" t="s">
        <v>910</v>
      </c>
      <c r="C130" s="314" t="s">
        <v>911</v>
      </c>
      <c r="D130" s="358" t="s">
        <v>912</v>
      </c>
      <c r="E130" s="134"/>
      <c r="F130" s="134"/>
      <c r="G130" s="359" t="s">
        <v>21</v>
      </c>
      <c r="H130" s="88"/>
      <c r="I130" s="89"/>
      <c r="J130" s="109" t="s">
        <v>72</v>
      </c>
      <c r="K130" s="75"/>
      <c r="L130" s="75"/>
      <c r="M130" s="75"/>
      <c r="N130" s="75"/>
      <c r="O130" s="208"/>
      <c r="P130" s="224"/>
      <c r="Q130" s="116"/>
      <c r="R130" s="76"/>
    </row>
    <row r="131" spans="1:18" ht="30.75" thickBot="1" x14ac:dyDescent="0.25">
      <c r="A131" s="454" t="s">
        <v>207</v>
      </c>
      <c r="B131" s="455"/>
      <c r="C131" s="455"/>
      <c r="D131" s="455"/>
      <c r="E131" s="455"/>
      <c r="F131" s="455"/>
      <c r="G131" s="455"/>
      <c r="H131" s="455"/>
      <c r="I131" s="455"/>
      <c r="J131" s="456"/>
      <c r="O131" s="209" t="e">
        <f>#REF!+#REF!</f>
        <v>#REF!</v>
      </c>
    </row>
    <row r="132" spans="1:18" s="73" customFormat="1" ht="18.75" x14ac:dyDescent="0.2">
      <c r="A132" s="80">
        <v>1</v>
      </c>
      <c r="B132" s="81" t="s">
        <v>168</v>
      </c>
      <c r="C132" s="82" t="s">
        <v>164</v>
      </c>
      <c r="D132" s="82" t="s">
        <v>93</v>
      </c>
      <c r="E132" s="82" t="s">
        <v>137</v>
      </c>
      <c r="F132" s="82"/>
      <c r="G132" s="81" t="s">
        <v>142</v>
      </c>
      <c r="H132" s="83">
        <v>40125</v>
      </c>
      <c r="I132" s="196" t="s">
        <v>48</v>
      </c>
      <c r="J132" s="225" t="s">
        <v>133</v>
      </c>
      <c r="O132" s="73">
        <v>274</v>
      </c>
    </row>
    <row r="133" spans="1:18" s="73" customFormat="1" ht="18.75" x14ac:dyDescent="0.2">
      <c r="A133" s="84">
        <v>2</v>
      </c>
      <c r="B133" s="85" t="s">
        <v>174</v>
      </c>
      <c r="C133" s="86" t="s">
        <v>175</v>
      </c>
      <c r="D133" s="86" t="s">
        <v>94</v>
      </c>
      <c r="E133" s="86" t="s">
        <v>176</v>
      </c>
      <c r="F133" s="86"/>
      <c r="G133" s="85" t="s">
        <v>177</v>
      </c>
      <c r="H133" s="87">
        <v>40231</v>
      </c>
      <c r="I133" s="197" t="s">
        <v>48</v>
      </c>
      <c r="J133" s="112" t="s">
        <v>133</v>
      </c>
      <c r="O133" s="73">
        <v>274</v>
      </c>
    </row>
    <row r="134" spans="1:18" s="73" customFormat="1" ht="18.75" x14ac:dyDescent="0.2">
      <c r="A134" s="84">
        <v>3</v>
      </c>
      <c r="B134" s="85" t="s">
        <v>212</v>
      </c>
      <c r="C134" s="86" t="s">
        <v>213</v>
      </c>
      <c r="D134" s="86"/>
      <c r="E134" s="86" t="s">
        <v>216</v>
      </c>
      <c r="F134" s="86"/>
      <c r="G134" s="85" t="s">
        <v>138</v>
      </c>
      <c r="H134" s="87">
        <v>40627</v>
      </c>
      <c r="I134" s="197" t="s">
        <v>48</v>
      </c>
      <c r="J134" s="112" t="s">
        <v>133</v>
      </c>
      <c r="O134" s="73">
        <v>274</v>
      </c>
    </row>
    <row r="135" spans="1:18" s="73" customFormat="1" ht="18.75" x14ac:dyDescent="0.2">
      <c r="A135" s="84">
        <v>4</v>
      </c>
      <c r="B135" s="85" t="s">
        <v>214</v>
      </c>
      <c r="C135" s="86" t="s">
        <v>215</v>
      </c>
      <c r="D135" s="86" t="s">
        <v>92</v>
      </c>
      <c r="E135" s="86" t="s">
        <v>216</v>
      </c>
      <c r="F135" s="86"/>
      <c r="G135" s="85" t="s">
        <v>138</v>
      </c>
      <c r="H135" s="87">
        <v>40705</v>
      </c>
      <c r="I135" s="197" t="s">
        <v>48</v>
      </c>
      <c r="J135" s="112" t="s">
        <v>133</v>
      </c>
      <c r="O135" s="73">
        <v>274</v>
      </c>
    </row>
    <row r="136" spans="1:18" s="73" customFormat="1" ht="18.75" x14ac:dyDescent="0.2">
      <c r="A136" s="84">
        <v>5</v>
      </c>
      <c r="B136" s="85" t="s">
        <v>219</v>
      </c>
      <c r="C136" s="86" t="s">
        <v>217</v>
      </c>
      <c r="D136" s="86" t="s">
        <v>95</v>
      </c>
      <c r="E136" s="86" t="s">
        <v>218</v>
      </c>
      <c r="F136" s="86"/>
      <c r="G136" s="85" t="s">
        <v>172</v>
      </c>
      <c r="H136" s="87">
        <v>40755</v>
      </c>
      <c r="I136" s="197" t="s">
        <v>48</v>
      </c>
      <c r="J136" s="112" t="s">
        <v>133</v>
      </c>
      <c r="O136" s="73">
        <v>274</v>
      </c>
    </row>
    <row r="137" spans="1:18" s="73" customFormat="1" ht="37.5" x14ac:dyDescent="0.2">
      <c r="A137" s="84">
        <v>6</v>
      </c>
      <c r="B137" s="85" t="s">
        <v>220</v>
      </c>
      <c r="C137" s="86" t="s">
        <v>96</v>
      </c>
      <c r="D137" s="86"/>
      <c r="E137" s="86" t="s">
        <v>221</v>
      </c>
      <c r="F137" s="86" t="s">
        <v>98</v>
      </c>
      <c r="G137" s="85" t="s">
        <v>172</v>
      </c>
      <c r="H137" s="87">
        <v>40794</v>
      </c>
      <c r="I137" s="197" t="s">
        <v>48</v>
      </c>
      <c r="J137" s="112" t="s">
        <v>133</v>
      </c>
      <c r="O137" s="73">
        <v>274</v>
      </c>
    </row>
    <row r="138" spans="1:18" s="73" customFormat="1" ht="56.25" x14ac:dyDescent="0.2">
      <c r="A138" s="84">
        <v>7</v>
      </c>
      <c r="B138" s="85" t="s">
        <v>222</v>
      </c>
      <c r="C138" s="86" t="s">
        <v>119</v>
      </c>
      <c r="D138" s="86"/>
      <c r="E138" s="86" t="s">
        <v>223</v>
      </c>
      <c r="F138" s="86" t="s">
        <v>97</v>
      </c>
      <c r="G138" s="85" t="s">
        <v>172</v>
      </c>
      <c r="H138" s="87">
        <v>40801</v>
      </c>
      <c r="I138" s="197" t="s">
        <v>48</v>
      </c>
      <c r="J138" s="112" t="s">
        <v>133</v>
      </c>
      <c r="O138" s="73">
        <v>274</v>
      </c>
    </row>
    <row r="139" spans="1:18" s="73" customFormat="1" ht="18.75" x14ac:dyDescent="0.2">
      <c r="A139" s="84">
        <v>8</v>
      </c>
      <c r="B139" s="85" t="s">
        <v>87</v>
      </c>
      <c r="C139" s="86" t="s">
        <v>89</v>
      </c>
      <c r="D139" s="86" t="s">
        <v>99</v>
      </c>
      <c r="E139" s="86" t="s">
        <v>88</v>
      </c>
      <c r="F139" s="86"/>
      <c r="G139" s="85" t="s">
        <v>172</v>
      </c>
      <c r="H139" s="87">
        <v>40922</v>
      </c>
      <c r="I139" s="197" t="s">
        <v>48</v>
      </c>
      <c r="J139" s="112" t="s">
        <v>133</v>
      </c>
      <c r="O139" s="73">
        <v>274</v>
      </c>
    </row>
    <row r="140" spans="1:18" s="73" customFormat="1" ht="112.5" x14ac:dyDescent="0.2">
      <c r="A140" s="84">
        <v>9</v>
      </c>
      <c r="B140" s="85" t="s">
        <v>114</v>
      </c>
      <c r="C140" s="86" t="s">
        <v>117</v>
      </c>
      <c r="D140" s="86" t="s">
        <v>115</v>
      </c>
      <c r="E140" s="86" t="s">
        <v>116</v>
      </c>
      <c r="F140" s="86"/>
      <c r="G140" s="85" t="s">
        <v>118</v>
      </c>
      <c r="H140" s="87">
        <v>41372</v>
      </c>
      <c r="I140" s="197" t="s">
        <v>48</v>
      </c>
      <c r="J140" s="112" t="s">
        <v>133</v>
      </c>
      <c r="O140" s="73">
        <v>274</v>
      </c>
      <c r="P140" s="73">
        <v>274</v>
      </c>
    </row>
    <row r="141" spans="1:18" s="73" customFormat="1" ht="56.25" x14ac:dyDescent="0.2">
      <c r="A141" s="84">
        <v>10</v>
      </c>
      <c r="B141" s="85" t="s">
        <v>67</v>
      </c>
      <c r="C141" s="86" t="s">
        <v>68</v>
      </c>
      <c r="D141" s="86" t="s">
        <v>69</v>
      </c>
      <c r="E141" s="86" t="s">
        <v>70</v>
      </c>
      <c r="F141" s="86"/>
      <c r="G141" s="85" t="s">
        <v>71</v>
      </c>
      <c r="H141" s="87">
        <v>41449</v>
      </c>
      <c r="I141" s="197" t="s">
        <v>48</v>
      </c>
      <c r="J141" s="226" t="s">
        <v>133</v>
      </c>
      <c r="O141" s="73">
        <v>274</v>
      </c>
    </row>
    <row r="142" spans="1:18" s="73" customFormat="1" ht="150" x14ac:dyDescent="0.2">
      <c r="A142" s="84">
        <v>11</v>
      </c>
      <c r="B142" s="85" t="s">
        <v>112</v>
      </c>
      <c r="C142" s="86" t="s">
        <v>113</v>
      </c>
      <c r="D142" s="86" t="s">
        <v>115</v>
      </c>
      <c r="E142" s="86" t="s">
        <v>116</v>
      </c>
      <c r="F142" s="86"/>
      <c r="G142" s="85" t="s">
        <v>100</v>
      </c>
      <c r="H142" s="87">
        <v>41468</v>
      </c>
      <c r="I142" s="197" t="s">
        <v>48</v>
      </c>
      <c r="J142" s="226" t="s">
        <v>133</v>
      </c>
      <c r="O142" s="73">
        <v>274</v>
      </c>
    </row>
    <row r="143" spans="1:18" s="98" customFormat="1" ht="356.25" x14ac:dyDescent="0.2">
      <c r="A143" s="84">
        <v>12</v>
      </c>
      <c r="B143" s="85" t="s">
        <v>34</v>
      </c>
      <c r="C143" s="86" t="s">
        <v>36</v>
      </c>
      <c r="D143" s="86" t="s">
        <v>35</v>
      </c>
      <c r="E143" s="86" t="s">
        <v>102</v>
      </c>
      <c r="F143" s="86"/>
      <c r="G143" s="85" t="s">
        <v>37</v>
      </c>
      <c r="H143" s="88">
        <v>42118</v>
      </c>
      <c r="I143" s="197" t="s">
        <v>48</v>
      </c>
      <c r="J143" s="112" t="s">
        <v>133</v>
      </c>
      <c r="O143" s="73">
        <v>274</v>
      </c>
    </row>
    <row r="144" spans="1:18" s="73" customFormat="1" ht="309" customHeight="1" x14ac:dyDescent="0.2">
      <c r="A144" s="84">
        <v>13</v>
      </c>
      <c r="B144" s="85" t="s">
        <v>34</v>
      </c>
      <c r="C144" s="86" t="s">
        <v>36</v>
      </c>
      <c r="D144" s="86" t="s">
        <v>35</v>
      </c>
      <c r="E144" s="86" t="s">
        <v>102</v>
      </c>
      <c r="F144" s="86"/>
      <c r="G144" s="85" t="s">
        <v>37</v>
      </c>
      <c r="H144" s="88">
        <v>42118</v>
      </c>
      <c r="I144" s="89" t="s">
        <v>132</v>
      </c>
      <c r="J144" s="112" t="s">
        <v>133</v>
      </c>
      <c r="O144" s="73">
        <v>274</v>
      </c>
    </row>
    <row r="145" spans="1:17" s="73" customFormat="1" ht="18.75" x14ac:dyDescent="0.25">
      <c r="A145" s="84">
        <v>14</v>
      </c>
      <c r="B145" s="85" t="s">
        <v>38</v>
      </c>
      <c r="C145" s="86" t="s">
        <v>39</v>
      </c>
      <c r="D145" s="86" t="s">
        <v>40</v>
      </c>
      <c r="E145" s="86" t="s">
        <v>41</v>
      </c>
      <c r="F145" s="86"/>
      <c r="G145" s="85" t="s">
        <v>42</v>
      </c>
      <c r="H145" s="87">
        <v>41525</v>
      </c>
      <c r="I145" s="197" t="s">
        <v>48</v>
      </c>
      <c r="J145" s="244"/>
      <c r="O145" s="73">
        <v>274</v>
      </c>
      <c r="P145" s="73">
        <v>274</v>
      </c>
      <c r="Q145" s="73">
        <v>2</v>
      </c>
    </row>
    <row r="146" spans="1:17" s="73" customFormat="1" ht="56.25" x14ac:dyDescent="0.2">
      <c r="A146" s="84">
        <v>15</v>
      </c>
      <c r="B146" s="85" t="s">
        <v>44</v>
      </c>
      <c r="C146" s="86" t="s">
        <v>47</v>
      </c>
      <c r="D146" s="86" t="s">
        <v>115</v>
      </c>
      <c r="E146" s="86" t="s">
        <v>216</v>
      </c>
      <c r="F146" s="86"/>
      <c r="G146" s="85" t="s">
        <v>45</v>
      </c>
      <c r="H146" s="87">
        <v>41789</v>
      </c>
      <c r="I146" s="197" t="s">
        <v>48</v>
      </c>
      <c r="J146" s="112" t="s">
        <v>133</v>
      </c>
      <c r="O146" s="73">
        <v>274</v>
      </c>
    </row>
    <row r="147" spans="1:17" s="73" customFormat="1" ht="56.25" x14ac:dyDescent="0.2">
      <c r="A147" s="84">
        <v>16</v>
      </c>
      <c r="B147" s="85" t="s">
        <v>233</v>
      </c>
      <c r="C147" s="86" t="s">
        <v>46</v>
      </c>
      <c r="D147" s="86" t="s">
        <v>115</v>
      </c>
      <c r="E147" s="86" t="s">
        <v>216</v>
      </c>
      <c r="F147" s="86"/>
      <c r="G147" s="85" t="s">
        <v>45</v>
      </c>
      <c r="H147" s="87">
        <v>41789</v>
      </c>
      <c r="I147" s="197" t="s">
        <v>48</v>
      </c>
      <c r="J147" s="112" t="s">
        <v>133</v>
      </c>
      <c r="O147" s="73">
        <v>274</v>
      </c>
    </row>
    <row r="148" spans="1:17" s="73" customFormat="1" ht="56.25" x14ac:dyDescent="0.2">
      <c r="A148" s="84">
        <v>17</v>
      </c>
      <c r="B148" s="85" t="s">
        <v>54</v>
      </c>
      <c r="C148" s="86" t="s">
        <v>51</v>
      </c>
      <c r="D148" s="86" t="s">
        <v>115</v>
      </c>
      <c r="E148" s="86" t="s">
        <v>216</v>
      </c>
      <c r="F148" s="86"/>
      <c r="G148" s="85" t="s">
        <v>45</v>
      </c>
      <c r="H148" s="87">
        <v>41809</v>
      </c>
      <c r="I148" s="197" t="s">
        <v>48</v>
      </c>
      <c r="J148" s="112" t="s">
        <v>133</v>
      </c>
      <c r="O148" s="73">
        <v>274</v>
      </c>
    </row>
    <row r="149" spans="1:17" s="73" customFormat="1" ht="75" x14ac:dyDescent="0.2">
      <c r="A149" s="84">
        <v>18</v>
      </c>
      <c r="B149" s="85" t="s">
        <v>53</v>
      </c>
      <c r="C149" s="86" t="s">
        <v>52</v>
      </c>
      <c r="D149" s="86" t="s">
        <v>115</v>
      </c>
      <c r="E149" s="86" t="s">
        <v>216</v>
      </c>
      <c r="F149" s="86"/>
      <c r="G149" s="85" t="s">
        <v>45</v>
      </c>
      <c r="H149" s="87">
        <v>41809</v>
      </c>
      <c r="I149" s="197" t="s">
        <v>48</v>
      </c>
      <c r="J149" s="112" t="s">
        <v>133</v>
      </c>
      <c r="O149" s="73">
        <v>274</v>
      </c>
    </row>
    <row r="150" spans="1:17" s="73" customFormat="1" ht="56.25" x14ac:dyDescent="0.2">
      <c r="A150" s="84">
        <v>19</v>
      </c>
      <c r="B150" s="85" t="s">
        <v>56</v>
      </c>
      <c r="C150" s="86" t="s">
        <v>55</v>
      </c>
      <c r="D150" s="86" t="s">
        <v>115</v>
      </c>
      <c r="E150" s="86" t="s">
        <v>216</v>
      </c>
      <c r="F150" s="86"/>
      <c r="G150" s="85" t="s">
        <v>45</v>
      </c>
      <c r="H150" s="87">
        <v>41817</v>
      </c>
      <c r="I150" s="197" t="s">
        <v>48</v>
      </c>
      <c r="J150" s="112" t="s">
        <v>133</v>
      </c>
      <c r="O150" s="73">
        <v>274</v>
      </c>
    </row>
    <row r="151" spans="1:17" s="73" customFormat="1" ht="56.25" x14ac:dyDescent="0.2">
      <c r="A151" s="84">
        <v>20</v>
      </c>
      <c r="B151" s="85" t="s">
        <v>57</v>
      </c>
      <c r="C151" s="86" t="s">
        <v>60</v>
      </c>
      <c r="D151" s="86" t="s">
        <v>115</v>
      </c>
      <c r="E151" s="86" t="s">
        <v>216</v>
      </c>
      <c r="F151" s="86"/>
      <c r="G151" s="85" t="s">
        <v>45</v>
      </c>
      <c r="H151" s="87">
        <v>41819</v>
      </c>
      <c r="I151" s="197" t="s">
        <v>48</v>
      </c>
      <c r="J151" s="112" t="s">
        <v>133</v>
      </c>
      <c r="O151" s="73">
        <v>274</v>
      </c>
    </row>
    <row r="152" spans="1:17" s="73" customFormat="1" ht="56.25" x14ac:dyDescent="0.2">
      <c r="A152" s="84">
        <v>21</v>
      </c>
      <c r="B152" s="85" t="s">
        <v>58</v>
      </c>
      <c r="C152" s="86" t="s">
        <v>61</v>
      </c>
      <c r="D152" s="86" t="s">
        <v>115</v>
      </c>
      <c r="E152" s="86" t="s">
        <v>216</v>
      </c>
      <c r="F152" s="86"/>
      <c r="G152" s="85" t="s">
        <v>45</v>
      </c>
      <c r="H152" s="87">
        <v>41819</v>
      </c>
      <c r="I152" s="197" t="s">
        <v>48</v>
      </c>
      <c r="J152" s="112" t="s">
        <v>133</v>
      </c>
      <c r="O152" s="73">
        <v>274</v>
      </c>
    </row>
    <row r="153" spans="1:17" s="73" customFormat="1" ht="56.25" x14ac:dyDescent="0.2">
      <c r="A153" s="84">
        <v>22</v>
      </c>
      <c r="B153" s="85" t="s">
        <v>59</v>
      </c>
      <c r="C153" s="86" t="s">
        <v>62</v>
      </c>
      <c r="D153" s="86" t="s">
        <v>115</v>
      </c>
      <c r="E153" s="86" t="s">
        <v>216</v>
      </c>
      <c r="F153" s="86"/>
      <c r="G153" s="85" t="s">
        <v>45</v>
      </c>
      <c r="H153" s="87">
        <v>41819</v>
      </c>
      <c r="I153" s="197" t="s">
        <v>48</v>
      </c>
      <c r="J153" s="112" t="s">
        <v>133</v>
      </c>
      <c r="O153" s="73">
        <v>274</v>
      </c>
    </row>
    <row r="154" spans="1:17" s="73" customFormat="1" ht="187.5" x14ac:dyDescent="0.2">
      <c r="A154" s="84">
        <v>23</v>
      </c>
      <c r="B154" s="85" t="s">
        <v>30</v>
      </c>
      <c r="C154" s="86" t="s">
        <v>65</v>
      </c>
      <c r="D154" s="86" t="s">
        <v>31</v>
      </c>
      <c r="E154" s="86" t="s">
        <v>32</v>
      </c>
      <c r="F154" s="86"/>
      <c r="G154" s="85" t="s">
        <v>33</v>
      </c>
      <c r="H154" s="88">
        <v>41876</v>
      </c>
      <c r="I154" s="197" t="s">
        <v>48</v>
      </c>
      <c r="J154" s="112" t="s">
        <v>133</v>
      </c>
      <c r="O154" s="73">
        <v>274</v>
      </c>
    </row>
    <row r="155" spans="1:17" s="73" customFormat="1" ht="56.25" x14ac:dyDescent="0.2">
      <c r="A155" s="84">
        <v>24</v>
      </c>
      <c r="B155" s="85" t="s">
        <v>24</v>
      </c>
      <c r="C155" s="86" t="s">
        <v>25</v>
      </c>
      <c r="D155" s="86" t="s">
        <v>115</v>
      </c>
      <c r="E155" s="86" t="s">
        <v>216</v>
      </c>
      <c r="F155" s="86"/>
      <c r="G155" s="85" t="s">
        <v>26</v>
      </c>
      <c r="H155" s="88">
        <v>42007</v>
      </c>
      <c r="I155" s="197" t="s">
        <v>48</v>
      </c>
      <c r="J155" s="112" t="s">
        <v>133</v>
      </c>
      <c r="O155" s="73">
        <v>274</v>
      </c>
    </row>
    <row r="156" spans="1:17" s="73" customFormat="1" ht="37.5" x14ac:dyDescent="0.2">
      <c r="A156" s="84">
        <v>25</v>
      </c>
      <c r="B156" s="85" t="s">
        <v>29</v>
      </c>
      <c r="C156" s="86" t="s">
        <v>27</v>
      </c>
      <c r="D156" s="86" t="s">
        <v>28</v>
      </c>
      <c r="E156" s="86" t="s">
        <v>216</v>
      </c>
      <c r="F156" s="86"/>
      <c r="G156" s="85" t="s">
        <v>224</v>
      </c>
      <c r="H156" s="88">
        <v>42104</v>
      </c>
      <c r="I156" s="197" t="s">
        <v>48</v>
      </c>
      <c r="J156" s="112" t="s">
        <v>133</v>
      </c>
      <c r="O156" s="73">
        <v>274</v>
      </c>
    </row>
    <row r="157" spans="1:17" s="73" customFormat="1" ht="112.5" x14ac:dyDescent="0.2">
      <c r="A157" s="84">
        <v>26</v>
      </c>
      <c r="B157" s="85" t="s">
        <v>1</v>
      </c>
      <c r="C157" s="86" t="s">
        <v>2</v>
      </c>
      <c r="D157" s="86" t="s">
        <v>115</v>
      </c>
      <c r="E157" s="86" t="s">
        <v>216</v>
      </c>
      <c r="F157" s="86"/>
      <c r="G157" s="85" t="s">
        <v>3</v>
      </c>
      <c r="H157" s="88">
        <v>42277</v>
      </c>
      <c r="I157" s="197" t="s">
        <v>48</v>
      </c>
      <c r="J157" s="112" t="s">
        <v>133</v>
      </c>
      <c r="O157" s="73">
        <v>274</v>
      </c>
    </row>
    <row r="158" spans="1:17" s="73" customFormat="1" ht="37.5" x14ac:dyDescent="0.2">
      <c r="A158" s="84">
        <v>27</v>
      </c>
      <c r="B158" s="85" t="s">
        <v>7</v>
      </c>
      <c r="C158" s="86" t="s">
        <v>4</v>
      </c>
      <c r="D158" s="86" t="s">
        <v>5</v>
      </c>
      <c r="E158" s="86" t="s">
        <v>216</v>
      </c>
      <c r="F158" s="86"/>
      <c r="G158" s="85" t="s">
        <v>6</v>
      </c>
      <c r="H158" s="88">
        <v>42424</v>
      </c>
      <c r="I158" s="89" t="s">
        <v>132</v>
      </c>
      <c r="J158" s="112" t="s">
        <v>133</v>
      </c>
      <c r="O158" s="73">
        <v>274</v>
      </c>
      <c r="P158" s="73">
        <v>274</v>
      </c>
      <c r="Q158" s="73">
        <v>3</v>
      </c>
    </row>
    <row r="159" spans="1:17" s="73" customFormat="1" ht="150" x14ac:dyDescent="0.2">
      <c r="A159" s="84">
        <v>28</v>
      </c>
      <c r="B159" s="85" t="s">
        <v>9</v>
      </c>
      <c r="C159" s="86" t="s">
        <v>2</v>
      </c>
      <c r="D159" s="86" t="s">
        <v>115</v>
      </c>
      <c r="E159" s="86" t="s">
        <v>216</v>
      </c>
      <c r="F159" s="86"/>
      <c r="G159" s="85" t="s">
        <v>10</v>
      </c>
      <c r="H159" s="88">
        <v>42468</v>
      </c>
      <c r="I159" s="89" t="s">
        <v>132</v>
      </c>
      <c r="J159" s="112" t="s">
        <v>133</v>
      </c>
      <c r="O159" s="73">
        <v>274</v>
      </c>
    </row>
    <row r="160" spans="1:17" s="73" customFormat="1" ht="37.5" x14ac:dyDescent="0.2">
      <c r="A160" s="84">
        <v>29</v>
      </c>
      <c r="B160" s="85" t="s">
        <v>12</v>
      </c>
      <c r="C160" s="86" t="s">
        <v>13</v>
      </c>
      <c r="D160" s="86" t="s">
        <v>14</v>
      </c>
      <c r="E160" s="86" t="s">
        <v>84</v>
      </c>
      <c r="F160" s="86"/>
      <c r="G160" s="85" t="s">
        <v>15</v>
      </c>
      <c r="H160" s="88">
        <v>42644</v>
      </c>
      <c r="I160" s="89" t="s">
        <v>132</v>
      </c>
      <c r="J160" s="112" t="s">
        <v>133</v>
      </c>
      <c r="O160" s="73">
        <v>274</v>
      </c>
    </row>
    <row r="161" spans="1:18" s="73" customFormat="1" ht="112.5" x14ac:dyDescent="0.2">
      <c r="A161" s="84">
        <v>30</v>
      </c>
      <c r="B161" s="85" t="s">
        <v>16</v>
      </c>
      <c r="C161" s="86" t="s">
        <v>17</v>
      </c>
      <c r="D161" s="86" t="s">
        <v>18</v>
      </c>
      <c r="E161" s="86" t="s">
        <v>115</v>
      </c>
      <c r="F161" s="86" t="s">
        <v>216</v>
      </c>
      <c r="G161" s="85" t="s">
        <v>19</v>
      </c>
      <c r="H161" s="90">
        <v>42679</v>
      </c>
      <c r="I161" s="198" t="s">
        <v>132</v>
      </c>
      <c r="J161" s="112" t="s">
        <v>133</v>
      </c>
      <c r="O161" s="73">
        <v>274</v>
      </c>
    </row>
    <row r="162" spans="1:18" s="73" customFormat="1" ht="75" x14ac:dyDescent="0.2">
      <c r="A162" s="84">
        <v>31</v>
      </c>
      <c r="B162" s="85" t="s">
        <v>230</v>
      </c>
      <c r="C162" s="86" t="s">
        <v>226</v>
      </c>
      <c r="D162" s="86" t="s">
        <v>229</v>
      </c>
      <c r="E162" s="91" t="s">
        <v>228</v>
      </c>
      <c r="F162" s="86"/>
      <c r="G162" s="85" t="s">
        <v>227</v>
      </c>
      <c r="H162" s="90">
        <v>42738</v>
      </c>
      <c r="I162" s="198" t="s">
        <v>132</v>
      </c>
      <c r="J162" s="112" t="s">
        <v>133</v>
      </c>
      <c r="O162" s="73">
        <v>274</v>
      </c>
    </row>
    <row r="163" spans="1:18" s="73" customFormat="1" ht="75" x14ac:dyDescent="0.2">
      <c r="A163" s="84">
        <v>32</v>
      </c>
      <c r="B163" s="85" t="s">
        <v>231</v>
      </c>
      <c r="C163" s="86" t="s">
        <v>225</v>
      </c>
      <c r="D163" s="86" t="s">
        <v>92</v>
      </c>
      <c r="E163" s="91" t="s">
        <v>228</v>
      </c>
      <c r="F163" s="86"/>
      <c r="G163" s="85" t="s">
        <v>227</v>
      </c>
      <c r="H163" s="90">
        <v>42738</v>
      </c>
      <c r="I163" s="198" t="s">
        <v>132</v>
      </c>
      <c r="J163" s="112" t="s">
        <v>133</v>
      </c>
      <c r="O163" s="73">
        <v>274</v>
      </c>
    </row>
    <row r="164" spans="1:18" s="73" customFormat="1" ht="75" x14ac:dyDescent="0.2">
      <c r="A164" s="84">
        <v>33</v>
      </c>
      <c r="B164" s="85" t="s">
        <v>232</v>
      </c>
      <c r="C164" s="86" t="s">
        <v>89</v>
      </c>
      <c r="D164" s="86" t="s">
        <v>92</v>
      </c>
      <c r="E164" s="91" t="s">
        <v>228</v>
      </c>
      <c r="F164" s="86"/>
      <c r="G164" s="85" t="s">
        <v>227</v>
      </c>
      <c r="H164" s="90">
        <v>42738</v>
      </c>
      <c r="I164" s="198" t="s">
        <v>132</v>
      </c>
      <c r="J164" s="112" t="s">
        <v>133</v>
      </c>
      <c r="O164" s="73">
        <v>274</v>
      </c>
    </row>
    <row r="165" spans="1:18" s="1" customFormat="1" ht="150" x14ac:dyDescent="0.25">
      <c r="A165" s="199">
        <v>34</v>
      </c>
      <c r="B165" s="93" t="s">
        <v>293</v>
      </c>
      <c r="C165" s="92" t="s">
        <v>294</v>
      </c>
      <c r="D165" s="92" t="s">
        <v>92</v>
      </c>
      <c r="E165" s="122" t="s">
        <v>256</v>
      </c>
      <c r="F165" s="92"/>
      <c r="G165" s="123" t="s">
        <v>238</v>
      </c>
      <c r="H165" s="221">
        <v>42981</v>
      </c>
      <c r="I165" s="124" t="s">
        <v>291</v>
      </c>
      <c r="J165" s="112" t="s">
        <v>133</v>
      </c>
      <c r="L165" s="1">
        <v>90</v>
      </c>
      <c r="M165" s="1">
        <v>90</v>
      </c>
      <c r="O165" s="73">
        <v>274</v>
      </c>
      <c r="P165" s="1">
        <v>274</v>
      </c>
      <c r="R165" s="1">
        <v>4</v>
      </c>
    </row>
    <row r="166" spans="1:18" s="73" customFormat="1" ht="56.25" x14ac:dyDescent="0.2">
      <c r="A166" s="200">
        <v>35</v>
      </c>
      <c r="B166" s="85" t="s">
        <v>240</v>
      </c>
      <c r="C166" s="86" t="s">
        <v>255</v>
      </c>
      <c r="D166" s="86" t="s">
        <v>92</v>
      </c>
      <c r="E166" s="91" t="s">
        <v>228</v>
      </c>
      <c r="F166" s="86"/>
      <c r="G166" s="85" t="s">
        <v>239</v>
      </c>
      <c r="H166" s="90">
        <v>42981</v>
      </c>
      <c r="I166" s="89" t="s">
        <v>132</v>
      </c>
      <c r="J166" s="112" t="s">
        <v>133</v>
      </c>
      <c r="O166" s="73">
        <v>274</v>
      </c>
      <c r="P166" s="73">
        <v>274</v>
      </c>
      <c r="R166" s="73">
        <v>5</v>
      </c>
    </row>
    <row r="167" spans="1:18" s="73" customFormat="1" ht="37.5" x14ac:dyDescent="0.2">
      <c r="A167" s="84">
        <v>36</v>
      </c>
      <c r="B167" s="85" t="s">
        <v>249</v>
      </c>
      <c r="C167" s="86" t="s">
        <v>244</v>
      </c>
      <c r="D167" s="86" t="s">
        <v>245</v>
      </c>
      <c r="E167" s="86" t="s">
        <v>246</v>
      </c>
      <c r="F167" s="86" t="s">
        <v>247</v>
      </c>
      <c r="G167" s="85" t="s">
        <v>248</v>
      </c>
      <c r="H167" s="90">
        <v>43095</v>
      </c>
      <c r="I167" s="89" t="s">
        <v>132</v>
      </c>
      <c r="J167" s="112" t="s">
        <v>133</v>
      </c>
      <c r="O167" s="73">
        <v>274</v>
      </c>
    </row>
    <row r="168" spans="1:18" s="73" customFormat="1" ht="75" x14ac:dyDescent="0.2">
      <c r="A168" s="215">
        <v>37</v>
      </c>
      <c r="B168" s="93" t="s">
        <v>253</v>
      </c>
      <c r="C168" s="92" t="s">
        <v>250</v>
      </c>
      <c r="D168" s="92" t="s">
        <v>251</v>
      </c>
      <c r="E168" s="126" t="s">
        <v>43</v>
      </c>
      <c r="F168" s="92"/>
      <c r="G168" s="93" t="s">
        <v>252</v>
      </c>
      <c r="H168" s="221">
        <v>43162</v>
      </c>
      <c r="I168" s="127" t="s">
        <v>132</v>
      </c>
      <c r="J168" s="235" t="s">
        <v>133</v>
      </c>
      <c r="O168" s="73">
        <v>274</v>
      </c>
    </row>
    <row r="169" spans="1:18" s="96" customFormat="1" ht="37.5" x14ac:dyDescent="0.3">
      <c r="A169" s="100">
        <v>38</v>
      </c>
      <c r="B169" s="94" t="s">
        <v>317</v>
      </c>
      <c r="C169" s="94" t="s">
        <v>318</v>
      </c>
      <c r="D169" s="94" t="s">
        <v>319</v>
      </c>
      <c r="E169" s="94" t="s">
        <v>320</v>
      </c>
      <c r="F169" s="94" t="s">
        <v>234</v>
      </c>
      <c r="G169" s="94" t="s">
        <v>312</v>
      </c>
      <c r="H169" s="101">
        <v>43834</v>
      </c>
      <c r="I169" s="141">
        <v>43843</v>
      </c>
      <c r="J169" s="234" t="s">
        <v>133</v>
      </c>
      <c r="O169" s="96">
        <v>10</v>
      </c>
      <c r="P169" s="96">
        <v>10</v>
      </c>
      <c r="R169" s="96">
        <v>6</v>
      </c>
    </row>
    <row r="170" spans="1:18" s="105" customFormat="1" ht="18.75" x14ac:dyDescent="0.3">
      <c r="A170" s="100">
        <v>39</v>
      </c>
      <c r="B170" s="94" t="s">
        <v>337</v>
      </c>
      <c r="C170" s="94" t="s">
        <v>338</v>
      </c>
      <c r="D170" s="94" t="s">
        <v>260</v>
      </c>
      <c r="E170" s="94" t="s">
        <v>339</v>
      </c>
      <c r="F170" s="94" t="s">
        <v>295</v>
      </c>
      <c r="G170" s="94" t="s">
        <v>224</v>
      </c>
      <c r="H170" s="101">
        <v>43849</v>
      </c>
      <c r="I170" s="141">
        <v>43868</v>
      </c>
      <c r="J170" s="234" t="s">
        <v>133</v>
      </c>
      <c r="O170" s="105">
        <v>20</v>
      </c>
      <c r="Q170" s="96"/>
    </row>
    <row r="171" spans="1:18" s="105" customFormat="1" ht="57" thickBot="1" x14ac:dyDescent="0.35">
      <c r="A171" s="95">
        <v>40</v>
      </c>
      <c r="B171" s="104" t="s">
        <v>350</v>
      </c>
      <c r="C171" s="104" t="s">
        <v>351</v>
      </c>
      <c r="D171" s="104" t="s">
        <v>352</v>
      </c>
      <c r="E171" s="104" t="s">
        <v>143</v>
      </c>
      <c r="F171" s="104" t="s">
        <v>295</v>
      </c>
      <c r="G171" s="104" t="s">
        <v>224</v>
      </c>
      <c r="H171" s="128">
        <v>43856</v>
      </c>
      <c r="I171" s="142">
        <v>43865</v>
      </c>
      <c r="J171" s="152" t="s">
        <v>133</v>
      </c>
      <c r="O171" s="105">
        <v>10</v>
      </c>
      <c r="Q171" s="96"/>
    </row>
    <row r="172" spans="1:18" s="105" customFormat="1" ht="19.5" thickBot="1" x14ac:dyDescent="0.35">
      <c r="A172" s="95">
        <v>41</v>
      </c>
      <c r="B172" s="104" t="s">
        <v>353</v>
      </c>
      <c r="C172" s="104" t="s">
        <v>354</v>
      </c>
      <c r="D172" s="104" t="s">
        <v>355</v>
      </c>
      <c r="E172" s="104" t="s">
        <v>356</v>
      </c>
      <c r="F172" s="104" t="s">
        <v>295</v>
      </c>
      <c r="G172" s="104" t="s">
        <v>357</v>
      </c>
      <c r="H172" s="128">
        <v>43857</v>
      </c>
      <c r="I172" s="142">
        <v>43863</v>
      </c>
      <c r="J172" s="152" t="s">
        <v>133</v>
      </c>
      <c r="O172" s="105">
        <v>7</v>
      </c>
      <c r="Q172" s="96"/>
    </row>
    <row r="173" spans="1:18" s="105" customFormat="1" ht="38.25" thickBot="1" x14ac:dyDescent="0.35">
      <c r="A173" s="95">
        <v>42</v>
      </c>
      <c r="B173" s="104" t="s">
        <v>369</v>
      </c>
      <c r="C173" s="104" t="s">
        <v>370</v>
      </c>
      <c r="D173" s="104" t="s">
        <v>371</v>
      </c>
      <c r="E173" s="104" t="s">
        <v>91</v>
      </c>
      <c r="F173" s="104" t="s">
        <v>295</v>
      </c>
      <c r="G173" s="104" t="s">
        <v>224</v>
      </c>
      <c r="H173" s="128">
        <v>43866</v>
      </c>
      <c r="I173" s="142">
        <v>43870</v>
      </c>
      <c r="J173" s="152" t="s">
        <v>133</v>
      </c>
      <c r="O173" s="105">
        <v>5</v>
      </c>
      <c r="Q173" s="96"/>
    </row>
    <row r="174" spans="1:18" s="105" customFormat="1" ht="19.5" thickBot="1" x14ac:dyDescent="0.35">
      <c r="A174" s="95">
        <v>43</v>
      </c>
      <c r="B174" s="104" t="s">
        <v>374</v>
      </c>
      <c r="C174" s="104" t="s">
        <v>375</v>
      </c>
      <c r="D174" s="104" t="s">
        <v>377</v>
      </c>
      <c r="E174" s="104" t="s">
        <v>378</v>
      </c>
      <c r="F174" s="104" t="s">
        <v>295</v>
      </c>
      <c r="G174" s="104" t="s">
        <v>224</v>
      </c>
      <c r="H174" s="128">
        <v>43872</v>
      </c>
      <c r="I174" s="142">
        <v>43881</v>
      </c>
      <c r="J174" s="152" t="s">
        <v>133</v>
      </c>
      <c r="O174" s="105">
        <v>10</v>
      </c>
      <c r="Q174" s="96"/>
    </row>
    <row r="175" spans="1:18" s="105" customFormat="1" ht="19.5" thickBot="1" x14ac:dyDescent="0.25">
      <c r="A175" s="95">
        <v>44</v>
      </c>
      <c r="B175" s="104" t="s">
        <v>381</v>
      </c>
      <c r="C175" s="104" t="s">
        <v>382</v>
      </c>
      <c r="D175" s="104" t="s">
        <v>383</v>
      </c>
      <c r="E175" s="104" t="s">
        <v>384</v>
      </c>
      <c r="F175" s="104" t="s">
        <v>295</v>
      </c>
      <c r="G175" s="104" t="s">
        <v>224</v>
      </c>
      <c r="H175" s="128">
        <v>43877</v>
      </c>
      <c r="I175" s="142">
        <v>43886</v>
      </c>
      <c r="J175" s="152" t="s">
        <v>133</v>
      </c>
      <c r="O175" s="105">
        <v>10</v>
      </c>
    </row>
    <row r="176" spans="1:18" s="105" customFormat="1" ht="38.25" thickBot="1" x14ac:dyDescent="0.25">
      <c r="A176" s="95">
        <v>45</v>
      </c>
      <c r="B176" s="104" t="s">
        <v>389</v>
      </c>
      <c r="C176" s="104" t="s">
        <v>376</v>
      </c>
      <c r="D176" s="104" t="s">
        <v>371</v>
      </c>
      <c r="E176" s="104" t="s">
        <v>91</v>
      </c>
      <c r="F176" s="104" t="s">
        <v>295</v>
      </c>
      <c r="G176" s="104" t="s">
        <v>224</v>
      </c>
      <c r="H176" s="128">
        <v>43880</v>
      </c>
      <c r="I176" s="142">
        <v>43884</v>
      </c>
      <c r="J176" s="152" t="s">
        <v>133</v>
      </c>
      <c r="O176" s="105">
        <v>5</v>
      </c>
    </row>
    <row r="177" spans="1:15" s="70" customFormat="1" ht="75.75" thickBot="1" x14ac:dyDescent="0.25">
      <c r="A177" s="95">
        <v>46</v>
      </c>
      <c r="B177" s="78" t="s">
        <v>396</v>
      </c>
      <c r="C177" s="78" t="s">
        <v>397</v>
      </c>
      <c r="D177" s="104" t="s">
        <v>377</v>
      </c>
      <c r="E177" s="78" t="s">
        <v>378</v>
      </c>
      <c r="F177" s="78" t="s">
        <v>295</v>
      </c>
      <c r="G177" s="78" t="s">
        <v>398</v>
      </c>
      <c r="H177" s="128">
        <v>43887</v>
      </c>
      <c r="I177" s="128">
        <v>43896</v>
      </c>
      <c r="J177" s="152" t="s">
        <v>133</v>
      </c>
      <c r="O177" s="70">
        <v>10</v>
      </c>
    </row>
    <row r="178" spans="1:15" s="105" customFormat="1" ht="93.75" x14ac:dyDescent="0.2">
      <c r="A178" s="144">
        <v>47</v>
      </c>
      <c r="B178" s="145" t="s">
        <v>428</v>
      </c>
      <c r="C178" s="145" t="s">
        <v>338</v>
      </c>
      <c r="D178" s="145" t="s">
        <v>260</v>
      </c>
      <c r="E178" s="145" t="s">
        <v>339</v>
      </c>
      <c r="F178" s="145" t="s">
        <v>295</v>
      </c>
      <c r="G178" s="145" t="s">
        <v>405</v>
      </c>
      <c r="H178" s="143">
        <v>43907</v>
      </c>
      <c r="I178" s="143">
        <v>43941</v>
      </c>
      <c r="J178" s="146" t="s">
        <v>133</v>
      </c>
      <c r="O178" s="105">
        <v>35</v>
      </c>
    </row>
    <row r="179" spans="1:15" s="105" customFormat="1" ht="75.75" thickBot="1" x14ac:dyDescent="0.25">
      <c r="A179" s="95">
        <v>48</v>
      </c>
      <c r="B179" s="104" t="s">
        <v>406</v>
      </c>
      <c r="C179" s="104" t="s">
        <v>407</v>
      </c>
      <c r="D179" s="104" t="s">
        <v>408</v>
      </c>
      <c r="E179" s="104" t="s">
        <v>135</v>
      </c>
      <c r="F179" s="104" t="s">
        <v>295</v>
      </c>
      <c r="G179" s="104" t="s">
        <v>409</v>
      </c>
      <c r="H179" s="128">
        <v>43907</v>
      </c>
      <c r="I179" s="142">
        <v>43916</v>
      </c>
      <c r="J179" s="152" t="s">
        <v>133</v>
      </c>
      <c r="O179" s="105">
        <v>10</v>
      </c>
    </row>
    <row r="180" spans="1:15" s="105" customFormat="1" ht="57" thickBot="1" x14ac:dyDescent="0.25">
      <c r="A180" s="95">
        <v>49</v>
      </c>
      <c r="B180" s="104" t="s">
        <v>412</v>
      </c>
      <c r="C180" s="104" t="s">
        <v>382</v>
      </c>
      <c r="D180" s="104" t="s">
        <v>410</v>
      </c>
      <c r="E180" s="104" t="s">
        <v>384</v>
      </c>
      <c r="F180" s="104" t="s">
        <v>295</v>
      </c>
      <c r="G180" s="104" t="s">
        <v>411</v>
      </c>
      <c r="H180" s="128">
        <v>43908</v>
      </c>
      <c r="I180" s="142">
        <v>43910</v>
      </c>
      <c r="J180" s="152" t="s">
        <v>133</v>
      </c>
      <c r="O180" s="105">
        <v>3</v>
      </c>
    </row>
    <row r="181" spans="1:15" s="105" customFormat="1" ht="300.75" thickBot="1" x14ac:dyDescent="0.25">
      <c r="A181" s="95">
        <v>50</v>
      </c>
      <c r="B181" s="147" t="s">
        <v>447</v>
      </c>
      <c r="C181" s="147" t="s">
        <v>448</v>
      </c>
      <c r="D181" s="147" t="s">
        <v>264</v>
      </c>
      <c r="E181" s="147" t="s">
        <v>320</v>
      </c>
      <c r="F181" s="147" t="s">
        <v>295</v>
      </c>
      <c r="G181" s="147" t="s">
        <v>449</v>
      </c>
      <c r="H181" s="148">
        <v>43984</v>
      </c>
      <c r="I181" s="148">
        <v>44105</v>
      </c>
      <c r="J181" s="149" t="s">
        <v>133</v>
      </c>
      <c r="O181" s="150" t="s">
        <v>450</v>
      </c>
    </row>
    <row r="182" spans="1:15" s="105" customFormat="1" ht="307.89999999999998" customHeight="1" thickBot="1" x14ac:dyDescent="0.25">
      <c r="A182" s="95">
        <v>51</v>
      </c>
      <c r="B182" s="151" t="s">
        <v>463</v>
      </c>
      <c r="C182" s="151" t="s">
        <v>451</v>
      </c>
      <c r="D182" s="151" t="s">
        <v>264</v>
      </c>
      <c r="E182" s="151" t="s">
        <v>320</v>
      </c>
      <c r="F182" s="151" t="s">
        <v>295</v>
      </c>
      <c r="G182" s="104" t="s">
        <v>452</v>
      </c>
      <c r="H182" s="142">
        <v>43985</v>
      </c>
      <c r="I182" s="142">
        <v>44001</v>
      </c>
      <c r="J182" s="152" t="s">
        <v>133</v>
      </c>
      <c r="O182" s="250">
        <v>17</v>
      </c>
    </row>
    <row r="183" spans="1:15" s="105" customFormat="1" ht="159" customHeight="1" thickBot="1" x14ac:dyDescent="0.25">
      <c r="A183" s="95">
        <v>52</v>
      </c>
      <c r="B183" s="151" t="s">
        <v>454</v>
      </c>
      <c r="C183" s="151" t="s">
        <v>455</v>
      </c>
      <c r="D183" s="151" t="s">
        <v>456</v>
      </c>
      <c r="E183" s="151" t="s">
        <v>457</v>
      </c>
      <c r="F183" s="151" t="s">
        <v>295</v>
      </c>
      <c r="G183" s="104" t="s">
        <v>458</v>
      </c>
      <c r="H183" s="142">
        <v>44003</v>
      </c>
      <c r="I183" s="142">
        <v>44012</v>
      </c>
      <c r="J183" s="152" t="s">
        <v>133</v>
      </c>
      <c r="O183" s="250">
        <v>10</v>
      </c>
    </row>
    <row r="184" spans="1:15" s="105" customFormat="1" ht="148.9" customHeight="1" thickBot="1" x14ac:dyDescent="0.25">
      <c r="A184" s="95">
        <v>53</v>
      </c>
      <c r="B184" s="151" t="s">
        <v>465</v>
      </c>
      <c r="C184" s="151" t="s">
        <v>466</v>
      </c>
      <c r="D184" s="151" t="s">
        <v>467</v>
      </c>
      <c r="E184" s="151" t="s">
        <v>143</v>
      </c>
      <c r="F184" s="151" t="s">
        <v>295</v>
      </c>
      <c r="G184" s="104" t="s">
        <v>468</v>
      </c>
      <c r="H184" s="142">
        <v>44032</v>
      </c>
      <c r="I184" s="142">
        <v>44036</v>
      </c>
      <c r="J184" s="152" t="s">
        <v>133</v>
      </c>
      <c r="O184" s="250">
        <v>5</v>
      </c>
    </row>
    <row r="185" spans="1:15" s="105" customFormat="1" ht="148.9" customHeight="1" thickBot="1" x14ac:dyDescent="0.25">
      <c r="A185" s="95">
        <v>54</v>
      </c>
      <c r="B185" s="151" t="s">
        <v>476</v>
      </c>
      <c r="C185" s="151" t="s">
        <v>470</v>
      </c>
      <c r="D185" s="151" t="s">
        <v>469</v>
      </c>
      <c r="E185" s="151" t="s">
        <v>143</v>
      </c>
      <c r="F185" s="151" t="s">
        <v>295</v>
      </c>
      <c r="G185" s="104" t="s">
        <v>468</v>
      </c>
      <c r="H185" s="142">
        <v>44032</v>
      </c>
      <c r="I185" s="142">
        <v>44038</v>
      </c>
      <c r="J185" s="152" t="s">
        <v>133</v>
      </c>
      <c r="O185" s="250">
        <v>7</v>
      </c>
    </row>
    <row r="186" spans="1:15" s="105" customFormat="1" ht="148.9" customHeight="1" x14ac:dyDescent="0.2">
      <c r="A186" s="302">
        <v>55</v>
      </c>
      <c r="B186" s="303" t="s">
        <v>475</v>
      </c>
      <c r="C186" s="303" t="s">
        <v>477</v>
      </c>
      <c r="D186" s="303" t="s">
        <v>478</v>
      </c>
      <c r="E186" s="303" t="s">
        <v>479</v>
      </c>
      <c r="F186" s="303" t="s">
        <v>295</v>
      </c>
      <c r="G186" s="304" t="s">
        <v>480</v>
      </c>
      <c r="H186" s="305">
        <v>44037</v>
      </c>
      <c r="I186" s="305">
        <v>44043</v>
      </c>
      <c r="J186" s="306" t="s">
        <v>133</v>
      </c>
      <c r="O186" s="250">
        <v>7</v>
      </c>
    </row>
    <row r="187" spans="1:15" s="105" customFormat="1" ht="148.9" customHeight="1" thickBot="1" x14ac:dyDescent="0.25">
      <c r="A187" s="297">
        <v>56</v>
      </c>
      <c r="B187" s="298" t="s">
        <v>489</v>
      </c>
      <c r="C187" s="298" t="s">
        <v>470</v>
      </c>
      <c r="D187" s="298" t="s">
        <v>490</v>
      </c>
      <c r="E187" s="298" t="s">
        <v>143</v>
      </c>
      <c r="F187" s="298" t="s">
        <v>295</v>
      </c>
      <c r="G187" s="299" t="s">
        <v>468</v>
      </c>
      <c r="H187" s="300">
        <v>44047</v>
      </c>
      <c r="I187" s="300">
        <v>44056</v>
      </c>
      <c r="J187" s="301" t="s">
        <v>133</v>
      </c>
      <c r="O187" s="250">
        <v>10</v>
      </c>
    </row>
    <row r="188" spans="1:15" s="105" customFormat="1" ht="148.9" customHeight="1" thickBot="1" x14ac:dyDescent="0.25">
      <c r="A188" s="95">
        <v>57</v>
      </c>
      <c r="B188" s="151" t="s">
        <v>531</v>
      </c>
      <c r="C188" s="151" t="s">
        <v>466</v>
      </c>
      <c r="D188" s="151" t="s">
        <v>491</v>
      </c>
      <c r="E188" s="151" t="s">
        <v>143</v>
      </c>
      <c r="F188" s="151" t="s">
        <v>295</v>
      </c>
      <c r="G188" s="104" t="s">
        <v>468</v>
      </c>
      <c r="H188" s="142">
        <v>44047</v>
      </c>
      <c r="I188" s="210">
        <v>44067</v>
      </c>
      <c r="J188" s="152" t="s">
        <v>133</v>
      </c>
      <c r="O188" s="250">
        <v>21</v>
      </c>
    </row>
    <row r="189" spans="1:15" s="105" customFormat="1" ht="148.9" customHeight="1" thickBot="1" x14ac:dyDescent="0.25">
      <c r="A189" s="95">
        <v>58</v>
      </c>
      <c r="B189" s="151" t="s">
        <v>534</v>
      </c>
      <c r="C189" s="151" t="s">
        <v>499</v>
      </c>
      <c r="D189" s="151" t="s">
        <v>500</v>
      </c>
      <c r="E189" s="151" t="s">
        <v>479</v>
      </c>
      <c r="F189" s="151" t="s">
        <v>295</v>
      </c>
      <c r="G189" s="104" t="s">
        <v>480</v>
      </c>
      <c r="H189" s="142">
        <v>44055</v>
      </c>
      <c r="I189" s="210">
        <v>44070</v>
      </c>
      <c r="J189" s="152" t="s">
        <v>133</v>
      </c>
      <c r="O189" s="250">
        <v>16</v>
      </c>
    </row>
    <row r="190" spans="1:15" s="105" customFormat="1" ht="148.9" customHeight="1" thickBot="1" x14ac:dyDescent="0.25">
      <c r="A190" s="95">
        <v>59</v>
      </c>
      <c r="B190" s="151" t="s">
        <v>501</v>
      </c>
      <c r="C190" s="151" t="s">
        <v>502</v>
      </c>
      <c r="D190" s="151" t="s">
        <v>503</v>
      </c>
      <c r="E190" s="151" t="s">
        <v>479</v>
      </c>
      <c r="F190" s="151" t="s">
        <v>295</v>
      </c>
      <c r="G190" s="104" t="s">
        <v>480</v>
      </c>
      <c r="H190" s="142">
        <v>44055</v>
      </c>
      <c r="I190" s="142">
        <v>44059</v>
      </c>
      <c r="J190" s="152" t="s">
        <v>133</v>
      </c>
      <c r="O190" s="250">
        <v>5</v>
      </c>
    </row>
    <row r="191" spans="1:15" s="105" customFormat="1" ht="148.9" customHeight="1" thickBot="1" x14ac:dyDescent="0.25">
      <c r="A191" s="95">
        <v>60</v>
      </c>
      <c r="B191" s="151" t="s">
        <v>504</v>
      </c>
      <c r="C191" s="151" t="s">
        <v>505</v>
      </c>
      <c r="D191" s="151" t="s">
        <v>506</v>
      </c>
      <c r="E191" s="151" t="s">
        <v>479</v>
      </c>
      <c r="F191" s="151" t="s">
        <v>295</v>
      </c>
      <c r="G191" s="104" t="s">
        <v>480</v>
      </c>
      <c r="H191" s="142">
        <v>44060</v>
      </c>
      <c r="I191" s="142">
        <v>44069</v>
      </c>
      <c r="J191" s="152" t="s">
        <v>133</v>
      </c>
      <c r="O191" s="250">
        <v>10</v>
      </c>
    </row>
    <row r="192" spans="1:15" s="105" customFormat="1" ht="148.9" customHeight="1" thickBot="1" x14ac:dyDescent="0.25">
      <c r="A192" s="95">
        <v>61</v>
      </c>
      <c r="B192" s="151" t="s">
        <v>507</v>
      </c>
      <c r="C192" s="151" t="s">
        <v>508</v>
      </c>
      <c r="D192" s="151" t="s">
        <v>509</v>
      </c>
      <c r="E192" s="151" t="s">
        <v>479</v>
      </c>
      <c r="F192" s="151" t="s">
        <v>295</v>
      </c>
      <c r="G192" s="104" t="s">
        <v>480</v>
      </c>
      <c r="H192" s="142">
        <v>44060</v>
      </c>
      <c r="I192" s="142">
        <v>44066</v>
      </c>
      <c r="J192" s="152" t="s">
        <v>133</v>
      </c>
      <c r="O192" s="250">
        <v>7</v>
      </c>
    </row>
    <row r="193" spans="1:15" s="105" customFormat="1" ht="148.9" customHeight="1" thickBot="1" x14ac:dyDescent="0.25">
      <c r="A193" s="95">
        <v>62</v>
      </c>
      <c r="B193" s="151" t="s">
        <v>510</v>
      </c>
      <c r="C193" s="151" t="s">
        <v>511</v>
      </c>
      <c r="D193" s="151" t="s">
        <v>512</v>
      </c>
      <c r="E193" s="151" t="s">
        <v>157</v>
      </c>
      <c r="F193" s="151" t="s">
        <v>295</v>
      </c>
      <c r="G193" s="104" t="s">
        <v>480</v>
      </c>
      <c r="H193" s="142">
        <v>44060</v>
      </c>
      <c r="I193" s="142">
        <v>44073</v>
      </c>
      <c r="J193" s="152" t="s">
        <v>133</v>
      </c>
      <c r="O193" s="250">
        <v>14</v>
      </c>
    </row>
    <row r="194" spans="1:15" s="105" customFormat="1" ht="148.9" customHeight="1" thickBot="1" x14ac:dyDescent="0.25">
      <c r="A194" s="95">
        <v>63</v>
      </c>
      <c r="B194" s="151" t="s">
        <v>526</v>
      </c>
      <c r="C194" s="151" t="s">
        <v>527</v>
      </c>
      <c r="D194" s="151" t="s">
        <v>528</v>
      </c>
      <c r="E194" s="151" t="s">
        <v>529</v>
      </c>
      <c r="F194" s="151" t="s">
        <v>295</v>
      </c>
      <c r="G194" s="104" t="s">
        <v>530</v>
      </c>
      <c r="H194" s="142">
        <v>44065</v>
      </c>
      <c r="I194" s="142">
        <v>44069</v>
      </c>
      <c r="J194" s="152" t="s">
        <v>133</v>
      </c>
      <c r="O194" s="250">
        <v>5</v>
      </c>
    </row>
    <row r="195" spans="1:15" s="105" customFormat="1" ht="148.9" customHeight="1" thickBot="1" x14ac:dyDescent="0.25">
      <c r="A195" s="95">
        <v>64</v>
      </c>
      <c r="B195" s="151" t="s">
        <v>532</v>
      </c>
      <c r="C195" s="151" t="s">
        <v>407</v>
      </c>
      <c r="D195" s="151" t="s">
        <v>533</v>
      </c>
      <c r="E195" s="151" t="s">
        <v>529</v>
      </c>
      <c r="F195" s="151" t="s">
        <v>295</v>
      </c>
      <c r="G195" s="104" t="s">
        <v>480</v>
      </c>
      <c r="H195" s="142">
        <v>44073</v>
      </c>
      <c r="I195" s="142">
        <v>44077</v>
      </c>
      <c r="J195" s="152" t="s">
        <v>133</v>
      </c>
      <c r="O195" s="250">
        <v>5</v>
      </c>
    </row>
    <row r="196" spans="1:15" s="105" customFormat="1" ht="148.9" customHeight="1" thickBot="1" x14ac:dyDescent="0.25">
      <c r="A196" s="95">
        <v>65</v>
      </c>
      <c r="B196" s="151" t="s">
        <v>539</v>
      </c>
      <c r="C196" s="151" t="s">
        <v>540</v>
      </c>
      <c r="D196" s="151" t="s">
        <v>541</v>
      </c>
      <c r="E196" s="151" t="s">
        <v>143</v>
      </c>
      <c r="F196" s="151" t="s">
        <v>295</v>
      </c>
      <c r="G196" s="104" t="s">
        <v>63</v>
      </c>
      <c r="H196" s="142">
        <v>44076</v>
      </c>
      <c r="I196" s="142">
        <v>44090</v>
      </c>
      <c r="J196" s="152" t="s">
        <v>133</v>
      </c>
      <c r="O196" s="250">
        <v>15</v>
      </c>
    </row>
    <row r="197" spans="1:15" s="105" customFormat="1" ht="148.9" customHeight="1" thickBot="1" x14ac:dyDescent="0.25">
      <c r="A197" s="95">
        <v>66</v>
      </c>
      <c r="B197" s="151" t="s">
        <v>558</v>
      </c>
      <c r="C197" s="151" t="s">
        <v>466</v>
      </c>
      <c r="D197" s="151" t="s">
        <v>542</v>
      </c>
      <c r="E197" s="151" t="s">
        <v>143</v>
      </c>
      <c r="F197" s="151" t="s">
        <v>295</v>
      </c>
      <c r="G197" s="104" t="s">
        <v>468</v>
      </c>
      <c r="H197" s="142">
        <v>44079</v>
      </c>
      <c r="I197" s="210">
        <v>44095</v>
      </c>
      <c r="J197" s="152" t="s">
        <v>133</v>
      </c>
      <c r="O197" s="250">
        <v>17</v>
      </c>
    </row>
    <row r="198" spans="1:15" s="105" customFormat="1" ht="148.9" customHeight="1" thickBot="1" x14ac:dyDescent="0.25">
      <c r="A198" s="95">
        <v>67</v>
      </c>
      <c r="B198" s="151" t="s">
        <v>554</v>
      </c>
      <c r="C198" s="151" t="s">
        <v>546</v>
      </c>
      <c r="D198" s="151" t="s">
        <v>547</v>
      </c>
      <c r="E198" s="151" t="s">
        <v>548</v>
      </c>
      <c r="F198" s="151" t="s">
        <v>295</v>
      </c>
      <c r="G198" s="104" t="s">
        <v>66</v>
      </c>
      <c r="H198" s="142">
        <v>44088</v>
      </c>
      <c r="I198" s="210">
        <v>44090</v>
      </c>
      <c r="J198" s="152" t="s">
        <v>133</v>
      </c>
      <c r="O198" s="250">
        <v>3</v>
      </c>
    </row>
    <row r="199" spans="1:15" s="105" customFormat="1" ht="148.9" customHeight="1" thickBot="1" x14ac:dyDescent="0.25">
      <c r="A199" s="95">
        <v>68</v>
      </c>
      <c r="B199" s="151" t="s">
        <v>555</v>
      </c>
      <c r="C199" s="151" t="s">
        <v>556</v>
      </c>
      <c r="D199" s="151" t="s">
        <v>557</v>
      </c>
      <c r="E199" s="151" t="s">
        <v>143</v>
      </c>
      <c r="F199" s="151" t="s">
        <v>295</v>
      </c>
      <c r="G199" s="104" t="s">
        <v>66</v>
      </c>
      <c r="H199" s="142">
        <v>44095</v>
      </c>
      <c r="I199" s="191">
        <v>44104</v>
      </c>
      <c r="J199" s="152" t="s">
        <v>133</v>
      </c>
      <c r="O199" s="250">
        <v>10</v>
      </c>
    </row>
    <row r="200" spans="1:15" s="105" customFormat="1" ht="148.9" customHeight="1" thickBot="1" x14ac:dyDescent="0.25">
      <c r="A200" s="245">
        <v>69</v>
      </c>
      <c r="B200" s="246" t="s">
        <v>559</v>
      </c>
      <c r="C200" s="246" t="s">
        <v>508</v>
      </c>
      <c r="D200" s="246" t="s">
        <v>509</v>
      </c>
      <c r="E200" s="246" t="s">
        <v>479</v>
      </c>
      <c r="F200" s="246" t="s">
        <v>295</v>
      </c>
      <c r="G200" s="194" t="s">
        <v>480</v>
      </c>
      <c r="H200" s="247">
        <v>44100</v>
      </c>
      <c r="I200" s="247">
        <v>44104</v>
      </c>
      <c r="J200" s="248" t="s">
        <v>133</v>
      </c>
      <c r="O200" s="250">
        <v>5</v>
      </c>
    </row>
    <row r="201" spans="1:15" s="105" customFormat="1" ht="148.9" customHeight="1" thickBot="1" x14ac:dyDescent="0.25">
      <c r="A201" s="245">
        <v>70</v>
      </c>
      <c r="B201" s="246" t="s">
        <v>560</v>
      </c>
      <c r="C201" s="246" t="s">
        <v>508</v>
      </c>
      <c r="D201" s="246" t="s">
        <v>561</v>
      </c>
      <c r="E201" s="246" t="s">
        <v>479</v>
      </c>
      <c r="F201" s="246" t="s">
        <v>295</v>
      </c>
      <c r="G201" s="194" t="s">
        <v>480</v>
      </c>
      <c r="H201" s="247">
        <v>44100</v>
      </c>
      <c r="I201" s="247">
        <v>44109</v>
      </c>
      <c r="J201" s="248" t="s">
        <v>133</v>
      </c>
      <c r="O201" s="250">
        <v>5</v>
      </c>
    </row>
    <row r="202" spans="1:15" s="105" customFormat="1" ht="148.9" customHeight="1" thickBot="1" x14ac:dyDescent="0.25">
      <c r="A202" s="245">
        <v>71</v>
      </c>
      <c r="B202" s="246" t="s">
        <v>563</v>
      </c>
      <c r="C202" s="151" t="s">
        <v>540</v>
      </c>
      <c r="D202" s="151" t="s">
        <v>541</v>
      </c>
      <c r="E202" s="151" t="s">
        <v>143</v>
      </c>
      <c r="F202" s="151" t="s">
        <v>295</v>
      </c>
      <c r="G202" s="104" t="s">
        <v>564</v>
      </c>
      <c r="H202" s="247">
        <v>44116</v>
      </c>
      <c r="I202" s="247">
        <v>44125</v>
      </c>
      <c r="J202" s="248" t="s">
        <v>133</v>
      </c>
      <c r="O202" s="250"/>
    </row>
    <row r="203" spans="1:15" s="105" customFormat="1" ht="148.9" customHeight="1" thickBot="1" x14ac:dyDescent="0.25">
      <c r="A203" s="245">
        <v>72</v>
      </c>
      <c r="B203" s="246" t="s">
        <v>565</v>
      </c>
      <c r="C203" s="151" t="s">
        <v>566</v>
      </c>
      <c r="D203" s="151" t="s">
        <v>567</v>
      </c>
      <c r="E203" s="151" t="s">
        <v>320</v>
      </c>
      <c r="F203" s="151" t="s">
        <v>295</v>
      </c>
      <c r="G203" s="104" t="s">
        <v>568</v>
      </c>
      <c r="H203" s="247">
        <v>44118</v>
      </c>
      <c r="I203" s="247">
        <v>44127</v>
      </c>
      <c r="J203" s="248" t="s">
        <v>133</v>
      </c>
      <c r="O203" s="250"/>
    </row>
    <row r="204" spans="1:15" s="105" customFormat="1" ht="156.6" customHeight="1" thickBot="1" x14ac:dyDescent="0.25">
      <c r="A204" s="245">
        <v>73</v>
      </c>
      <c r="B204" s="246" t="s">
        <v>573</v>
      </c>
      <c r="C204" s="151" t="s">
        <v>407</v>
      </c>
      <c r="D204" s="151" t="s">
        <v>533</v>
      </c>
      <c r="E204" s="151" t="s">
        <v>548</v>
      </c>
      <c r="F204" s="151" t="s">
        <v>295</v>
      </c>
      <c r="G204" s="104" t="s">
        <v>480</v>
      </c>
      <c r="H204" s="247">
        <v>44132</v>
      </c>
      <c r="I204" s="247">
        <v>44136</v>
      </c>
      <c r="J204" s="248" t="s">
        <v>133</v>
      </c>
      <c r="K204" s="153"/>
      <c r="L204" s="153"/>
      <c r="M204" s="153"/>
      <c r="N204" s="153"/>
      <c r="O204" s="250"/>
    </row>
    <row r="205" spans="1:15" s="105" customFormat="1" ht="156.6" customHeight="1" thickBot="1" x14ac:dyDescent="0.25">
      <c r="A205" s="245">
        <v>74</v>
      </c>
      <c r="B205" s="260" t="s">
        <v>582</v>
      </c>
      <c r="C205" s="151" t="s">
        <v>578</v>
      </c>
      <c r="D205" s="151" t="s">
        <v>579</v>
      </c>
      <c r="E205" s="151" t="s">
        <v>580</v>
      </c>
      <c r="F205" s="151"/>
      <c r="G205" s="104" t="s">
        <v>581</v>
      </c>
      <c r="H205" s="247">
        <v>44143</v>
      </c>
      <c r="I205" s="247">
        <v>44146</v>
      </c>
      <c r="J205" s="248" t="s">
        <v>133</v>
      </c>
      <c r="K205" s="153"/>
      <c r="L205" s="153"/>
      <c r="M205" s="153"/>
      <c r="N205" s="153"/>
      <c r="O205" s="250"/>
    </row>
    <row r="206" spans="1:15" s="105" customFormat="1" ht="156.6" customHeight="1" thickBot="1" x14ac:dyDescent="0.25">
      <c r="A206" s="280">
        <v>75</v>
      </c>
      <c r="B206" s="281" t="s">
        <v>724</v>
      </c>
      <c r="C206" s="282" t="s">
        <v>583</v>
      </c>
      <c r="D206" s="283" t="s">
        <v>584</v>
      </c>
      <c r="E206" s="284" t="s">
        <v>585</v>
      </c>
      <c r="F206" s="285"/>
      <c r="G206" s="283" t="s">
        <v>586</v>
      </c>
      <c r="H206" s="286" t="s">
        <v>587</v>
      </c>
      <c r="I206" s="290" t="s">
        <v>132</v>
      </c>
      <c r="J206" s="287" t="s">
        <v>133</v>
      </c>
      <c r="K206" s="153"/>
      <c r="L206" s="153"/>
      <c r="M206" s="153"/>
      <c r="N206" s="153"/>
      <c r="O206" s="250"/>
    </row>
    <row r="207" spans="1:15" s="105" customFormat="1" ht="73.5" customHeight="1" thickBot="1" x14ac:dyDescent="0.25">
      <c r="A207" s="288">
        <v>76</v>
      </c>
      <c r="B207" s="260" t="s">
        <v>725</v>
      </c>
      <c r="C207" s="261" t="s">
        <v>726</v>
      </c>
      <c r="D207" s="261" t="s">
        <v>727</v>
      </c>
      <c r="E207" s="284" t="s">
        <v>585</v>
      </c>
      <c r="F207" s="145"/>
      <c r="G207" s="261" t="s">
        <v>728</v>
      </c>
      <c r="H207" s="143">
        <v>44167</v>
      </c>
      <c r="I207" s="322">
        <v>44173</v>
      </c>
      <c r="J207" s="287" t="s">
        <v>133</v>
      </c>
      <c r="K207" s="153"/>
      <c r="L207" s="153"/>
      <c r="M207" s="153"/>
      <c r="N207" s="153"/>
      <c r="O207" s="250"/>
    </row>
    <row r="208" spans="1:15" s="105" customFormat="1" ht="43.5" customHeight="1" thickBot="1" x14ac:dyDescent="0.25">
      <c r="A208" s="288">
        <v>77</v>
      </c>
      <c r="B208" s="260" t="s">
        <v>729</v>
      </c>
      <c r="C208" s="261" t="s">
        <v>730</v>
      </c>
      <c r="D208" s="261" t="s">
        <v>731</v>
      </c>
      <c r="E208" s="284" t="s">
        <v>585</v>
      </c>
      <c r="F208" s="145"/>
      <c r="G208" s="261" t="s">
        <v>728</v>
      </c>
      <c r="H208" s="143">
        <v>44167</v>
      </c>
      <c r="I208" s="322">
        <v>44173</v>
      </c>
      <c r="J208" s="287" t="s">
        <v>133</v>
      </c>
      <c r="K208" s="153"/>
      <c r="L208" s="153"/>
      <c r="M208" s="153"/>
      <c r="N208" s="153"/>
      <c r="O208" s="250"/>
    </row>
    <row r="209" spans="1:15" s="105" customFormat="1" ht="58.5" customHeight="1" thickBot="1" x14ac:dyDescent="0.35">
      <c r="A209" s="288">
        <v>78</v>
      </c>
      <c r="B209" s="258" t="s">
        <v>732</v>
      </c>
      <c r="C209" s="258" t="s">
        <v>733</v>
      </c>
      <c r="D209" s="262" t="s">
        <v>193</v>
      </c>
      <c r="E209" s="259" t="s">
        <v>734</v>
      </c>
      <c r="F209" s="145"/>
      <c r="G209" s="262" t="s">
        <v>735</v>
      </c>
      <c r="H209" s="143">
        <v>44171</v>
      </c>
      <c r="I209" s="322">
        <v>44174</v>
      </c>
      <c r="J209" s="287" t="s">
        <v>133</v>
      </c>
      <c r="K209" s="153"/>
      <c r="L209" s="153"/>
      <c r="M209" s="153"/>
      <c r="N209" s="153"/>
      <c r="O209" s="250"/>
    </row>
    <row r="210" spans="1:15" s="105" customFormat="1" ht="96" customHeight="1" thickBot="1" x14ac:dyDescent="0.35">
      <c r="A210" s="288">
        <v>79</v>
      </c>
      <c r="B210" s="260" t="s">
        <v>736</v>
      </c>
      <c r="C210" s="258" t="s">
        <v>737</v>
      </c>
      <c r="D210" s="262" t="s">
        <v>193</v>
      </c>
      <c r="E210" s="284" t="s">
        <v>585</v>
      </c>
      <c r="F210" s="145"/>
      <c r="G210" s="258" t="s">
        <v>738</v>
      </c>
      <c r="H210" s="143">
        <v>44172</v>
      </c>
      <c r="I210" s="266" t="s">
        <v>593</v>
      </c>
      <c r="J210" s="287" t="s">
        <v>133</v>
      </c>
      <c r="K210" s="153"/>
      <c r="L210" s="153"/>
      <c r="M210" s="153"/>
      <c r="N210" s="153"/>
      <c r="O210" s="250"/>
    </row>
    <row r="211" spans="1:15" s="105" customFormat="1" ht="84" customHeight="1" x14ac:dyDescent="0.3">
      <c r="A211" s="288">
        <v>80</v>
      </c>
      <c r="B211" s="258" t="s">
        <v>739</v>
      </c>
      <c r="C211" s="293" t="s">
        <v>740</v>
      </c>
      <c r="D211" s="262" t="s">
        <v>193</v>
      </c>
      <c r="E211" s="259" t="s">
        <v>734</v>
      </c>
      <c r="F211" s="145"/>
      <c r="G211" s="263" t="s">
        <v>735</v>
      </c>
      <c r="H211" s="143">
        <v>44172</v>
      </c>
      <c r="I211" s="322">
        <v>44176</v>
      </c>
      <c r="J211" s="287" t="s">
        <v>133</v>
      </c>
      <c r="K211" s="153"/>
      <c r="L211" s="153"/>
      <c r="M211" s="153"/>
      <c r="N211" s="153"/>
      <c r="O211" s="250"/>
    </row>
    <row r="212" spans="1:15" s="105" customFormat="1" ht="86.25" customHeight="1" x14ac:dyDescent="0.3">
      <c r="A212" s="288">
        <v>81</v>
      </c>
      <c r="B212" s="258" t="s">
        <v>815</v>
      </c>
      <c r="C212" s="258" t="s">
        <v>741</v>
      </c>
      <c r="D212" s="262"/>
      <c r="E212" s="263" t="s">
        <v>585</v>
      </c>
      <c r="F212" s="145"/>
      <c r="G212" s="292" t="s">
        <v>742</v>
      </c>
      <c r="H212" s="143">
        <v>44177</v>
      </c>
      <c r="I212" s="362" t="s">
        <v>593</v>
      </c>
      <c r="J212" s="289" t="s">
        <v>133</v>
      </c>
      <c r="K212" s="153"/>
      <c r="L212" s="153"/>
      <c r="M212" s="153"/>
      <c r="N212" s="153"/>
      <c r="O212" s="250"/>
    </row>
    <row r="213" spans="1:15" s="105" customFormat="1" ht="54" customHeight="1" x14ac:dyDescent="0.2">
      <c r="A213" s="288">
        <v>82</v>
      </c>
      <c r="B213" s="260" t="s">
        <v>750</v>
      </c>
      <c r="C213" s="260" t="s">
        <v>752</v>
      </c>
      <c r="D213" s="263" t="s">
        <v>753</v>
      </c>
      <c r="E213" s="263" t="s">
        <v>585</v>
      </c>
      <c r="F213" s="310"/>
      <c r="G213" s="260" t="s">
        <v>751</v>
      </c>
      <c r="H213" s="143">
        <v>44178</v>
      </c>
      <c r="I213" s="311">
        <v>44187</v>
      </c>
      <c r="J213" s="289" t="s">
        <v>133</v>
      </c>
      <c r="K213" s="153"/>
      <c r="L213" s="153"/>
      <c r="M213" s="153"/>
      <c r="N213" s="153"/>
      <c r="O213" s="250"/>
    </row>
    <row r="214" spans="1:15" s="105" customFormat="1" ht="70.5" customHeight="1" x14ac:dyDescent="0.2">
      <c r="A214" s="288">
        <v>83</v>
      </c>
      <c r="B214" s="260" t="s">
        <v>754</v>
      </c>
      <c r="C214" s="260" t="s">
        <v>755</v>
      </c>
      <c r="D214" s="260" t="s">
        <v>756</v>
      </c>
      <c r="E214" s="263" t="s">
        <v>585</v>
      </c>
      <c r="F214" s="310"/>
      <c r="G214" s="260" t="s">
        <v>757</v>
      </c>
      <c r="H214" s="143">
        <v>44180</v>
      </c>
      <c r="I214" s="311">
        <v>44184</v>
      </c>
      <c r="J214" s="289" t="s">
        <v>133</v>
      </c>
      <c r="K214" s="153"/>
      <c r="L214" s="153"/>
      <c r="M214" s="153"/>
      <c r="N214" s="153"/>
      <c r="O214" s="250"/>
    </row>
    <row r="215" spans="1:15" s="105" customFormat="1" ht="61.5" customHeight="1" x14ac:dyDescent="0.25">
      <c r="A215" s="288">
        <v>84</v>
      </c>
      <c r="B215" s="260" t="s">
        <v>758</v>
      </c>
      <c r="C215" s="313" t="s">
        <v>759</v>
      </c>
      <c r="D215" s="263"/>
      <c r="E215" s="314" t="s">
        <v>734</v>
      </c>
      <c r="F215" s="310"/>
      <c r="G215" s="315" t="s">
        <v>760</v>
      </c>
      <c r="H215" s="143">
        <v>44180</v>
      </c>
      <c r="I215" s="312" t="s">
        <v>132</v>
      </c>
      <c r="J215" s="289" t="s">
        <v>133</v>
      </c>
      <c r="K215" s="153"/>
      <c r="L215" s="153"/>
      <c r="M215" s="153"/>
      <c r="N215" s="153"/>
      <c r="O215" s="250"/>
    </row>
    <row r="216" spans="1:15" s="105" customFormat="1" ht="54" customHeight="1" x14ac:dyDescent="0.25">
      <c r="A216" s="288">
        <v>85</v>
      </c>
      <c r="B216" s="260" t="s">
        <v>775</v>
      </c>
      <c r="C216" s="260" t="s">
        <v>762</v>
      </c>
      <c r="D216" s="260" t="s">
        <v>763</v>
      </c>
      <c r="E216" s="316" t="s">
        <v>761</v>
      </c>
      <c r="F216" s="310"/>
      <c r="G216" s="260" t="s">
        <v>764</v>
      </c>
      <c r="H216" s="143">
        <v>44188</v>
      </c>
      <c r="I216" s="311">
        <v>44197</v>
      </c>
      <c r="J216" s="289" t="s">
        <v>133</v>
      </c>
      <c r="K216" s="153"/>
      <c r="L216" s="153"/>
      <c r="M216" s="153"/>
      <c r="N216" s="153"/>
      <c r="O216" s="250"/>
    </row>
    <row r="217" spans="1:15" s="105" customFormat="1" ht="54" customHeight="1" x14ac:dyDescent="0.25">
      <c r="A217" s="288">
        <v>86</v>
      </c>
      <c r="B217" s="260" t="s">
        <v>776</v>
      </c>
      <c r="C217" s="260" t="s">
        <v>752</v>
      </c>
      <c r="D217" s="260" t="s">
        <v>777</v>
      </c>
      <c r="E217" s="316" t="s">
        <v>761</v>
      </c>
      <c r="F217" s="310"/>
      <c r="G217" s="260" t="s">
        <v>751</v>
      </c>
      <c r="H217" s="143">
        <v>44199</v>
      </c>
      <c r="I217" s="311">
        <v>44205</v>
      </c>
      <c r="J217" s="289" t="s">
        <v>133</v>
      </c>
      <c r="K217" s="153"/>
      <c r="L217" s="153"/>
      <c r="M217" s="153"/>
      <c r="N217" s="153"/>
      <c r="O217" s="250"/>
    </row>
    <row r="218" spans="1:15" s="105" customFormat="1" ht="54" customHeight="1" x14ac:dyDescent="0.3">
      <c r="A218" s="288">
        <v>87</v>
      </c>
      <c r="B218" s="293" t="s">
        <v>785</v>
      </c>
      <c r="C218" s="258" t="s">
        <v>786</v>
      </c>
      <c r="D218" s="258" t="s">
        <v>787</v>
      </c>
      <c r="E218" s="263" t="s">
        <v>585</v>
      </c>
      <c r="F218" s="310"/>
      <c r="G218" s="258" t="s">
        <v>788</v>
      </c>
      <c r="H218" s="143">
        <v>44200</v>
      </c>
      <c r="I218" s="311">
        <v>44206</v>
      </c>
      <c r="J218" s="289" t="s">
        <v>133</v>
      </c>
      <c r="K218" s="153"/>
      <c r="L218" s="153"/>
      <c r="M218" s="153"/>
      <c r="N218" s="153"/>
      <c r="O218" s="250"/>
    </row>
    <row r="219" spans="1:15" s="105" customFormat="1" ht="54" customHeight="1" x14ac:dyDescent="0.3">
      <c r="A219" s="288">
        <v>88</v>
      </c>
      <c r="B219" s="258" t="s">
        <v>789</v>
      </c>
      <c r="C219" s="258" t="s">
        <v>790</v>
      </c>
      <c r="D219" s="292" t="s">
        <v>791</v>
      </c>
      <c r="E219" s="259" t="s">
        <v>792</v>
      </c>
      <c r="F219" s="310"/>
      <c r="G219" s="258" t="s">
        <v>793</v>
      </c>
      <c r="H219" s="143">
        <v>44201</v>
      </c>
      <c r="I219" s="311">
        <v>44205</v>
      </c>
      <c r="J219" s="289" t="s">
        <v>133</v>
      </c>
      <c r="K219" s="153"/>
      <c r="L219" s="153"/>
      <c r="M219" s="153"/>
      <c r="N219" s="153"/>
      <c r="O219" s="250"/>
    </row>
    <row r="220" spans="1:15" s="105" customFormat="1" ht="54" customHeight="1" x14ac:dyDescent="0.3">
      <c r="A220" s="288">
        <v>89</v>
      </c>
      <c r="B220" s="258" t="s">
        <v>794</v>
      </c>
      <c r="C220" s="258" t="s">
        <v>733</v>
      </c>
      <c r="D220" s="260"/>
      <c r="E220" s="259" t="s">
        <v>734</v>
      </c>
      <c r="F220" s="310"/>
      <c r="G220" s="292" t="s">
        <v>735</v>
      </c>
      <c r="H220" s="311">
        <v>44205</v>
      </c>
      <c r="I220" s="311">
        <v>44210</v>
      </c>
      <c r="J220" s="289" t="s">
        <v>133</v>
      </c>
      <c r="K220" s="153"/>
      <c r="L220" s="153"/>
      <c r="M220" s="153"/>
      <c r="N220" s="153"/>
      <c r="O220" s="250"/>
    </row>
    <row r="221" spans="1:15" s="105" customFormat="1" ht="54" customHeight="1" x14ac:dyDescent="0.3">
      <c r="A221" s="288">
        <v>90</v>
      </c>
      <c r="B221" s="261" t="s">
        <v>795</v>
      </c>
      <c r="C221" s="293" t="s">
        <v>740</v>
      </c>
      <c r="D221" s="260"/>
      <c r="E221" s="259" t="s">
        <v>734</v>
      </c>
      <c r="F221" s="310"/>
      <c r="G221" s="292" t="s">
        <v>735</v>
      </c>
      <c r="H221" s="311">
        <v>44205</v>
      </c>
      <c r="I221" s="311">
        <v>44212</v>
      </c>
      <c r="J221" s="289" t="s">
        <v>133</v>
      </c>
      <c r="K221" s="153"/>
      <c r="L221" s="153"/>
      <c r="M221" s="153"/>
      <c r="N221" s="153"/>
      <c r="O221" s="250"/>
    </row>
    <row r="222" spans="1:15" s="105" customFormat="1" ht="76.5" customHeight="1" x14ac:dyDescent="0.3">
      <c r="A222" s="288">
        <v>91</v>
      </c>
      <c r="B222" s="258" t="s">
        <v>796</v>
      </c>
      <c r="C222" s="258" t="s">
        <v>790</v>
      </c>
      <c r="D222" s="262" t="s">
        <v>791</v>
      </c>
      <c r="E222" s="259" t="s">
        <v>792</v>
      </c>
      <c r="F222" s="310"/>
      <c r="G222" s="258" t="s">
        <v>797</v>
      </c>
      <c r="H222" s="143">
        <v>44201</v>
      </c>
      <c r="I222" s="311">
        <v>44205</v>
      </c>
      <c r="J222" s="289" t="s">
        <v>133</v>
      </c>
      <c r="K222" s="153"/>
      <c r="L222" s="153"/>
      <c r="M222" s="153"/>
      <c r="N222" s="153"/>
      <c r="O222" s="250"/>
    </row>
    <row r="223" spans="1:15" s="105" customFormat="1" ht="54" customHeight="1" x14ac:dyDescent="0.25">
      <c r="A223" s="288">
        <v>92</v>
      </c>
      <c r="B223" s="260" t="s">
        <v>798</v>
      </c>
      <c r="C223" s="260" t="s">
        <v>799</v>
      </c>
      <c r="D223" s="260" t="s">
        <v>800</v>
      </c>
      <c r="E223" s="316" t="s">
        <v>761</v>
      </c>
      <c r="F223" s="310"/>
      <c r="G223" s="260" t="s">
        <v>764</v>
      </c>
      <c r="H223" s="143">
        <v>44213</v>
      </c>
      <c r="I223" s="311">
        <v>44222</v>
      </c>
      <c r="J223" s="289" t="s">
        <v>133</v>
      </c>
      <c r="K223" s="153"/>
      <c r="L223" s="153"/>
      <c r="M223" s="153"/>
      <c r="N223" s="153"/>
      <c r="O223" s="250"/>
    </row>
    <row r="224" spans="1:15" s="105" customFormat="1" ht="54" customHeight="1" x14ac:dyDescent="0.3">
      <c r="A224" s="288">
        <v>93</v>
      </c>
      <c r="B224" s="258" t="s">
        <v>801</v>
      </c>
      <c r="C224" s="258" t="s">
        <v>802</v>
      </c>
      <c r="D224" s="260"/>
      <c r="E224" s="259" t="s">
        <v>734</v>
      </c>
      <c r="F224" s="310"/>
      <c r="G224" s="258" t="s">
        <v>803</v>
      </c>
      <c r="H224" s="143">
        <v>44219</v>
      </c>
      <c r="I224" s="360" t="s">
        <v>132</v>
      </c>
      <c r="J224" s="289" t="s">
        <v>133</v>
      </c>
      <c r="K224" s="153"/>
      <c r="L224" s="153"/>
      <c r="M224" s="153"/>
      <c r="N224" s="153"/>
      <c r="O224" s="250"/>
    </row>
    <row r="225" spans="1:15" s="105" customFormat="1" ht="54" customHeight="1" x14ac:dyDescent="0.3">
      <c r="A225" s="288">
        <v>94</v>
      </c>
      <c r="B225" s="258" t="s">
        <v>804</v>
      </c>
      <c r="C225" s="258" t="s">
        <v>583</v>
      </c>
      <c r="D225" s="292" t="s">
        <v>805</v>
      </c>
      <c r="E225" s="263" t="s">
        <v>585</v>
      </c>
      <c r="F225" s="310"/>
      <c r="G225" s="292" t="s">
        <v>806</v>
      </c>
      <c r="H225" s="143">
        <v>44219</v>
      </c>
      <c r="I225" s="311">
        <v>44223</v>
      </c>
      <c r="J225" s="289" t="s">
        <v>133</v>
      </c>
      <c r="K225" s="153"/>
      <c r="L225" s="153"/>
      <c r="M225" s="153"/>
      <c r="N225" s="153"/>
      <c r="O225" s="250"/>
    </row>
    <row r="226" spans="1:15" s="105" customFormat="1" ht="54" customHeight="1" x14ac:dyDescent="0.3">
      <c r="A226" s="288">
        <v>95</v>
      </c>
      <c r="B226" s="258" t="s">
        <v>816</v>
      </c>
      <c r="C226" s="258" t="s">
        <v>741</v>
      </c>
      <c r="D226" s="332" t="s">
        <v>817</v>
      </c>
      <c r="E226" s="263" t="s">
        <v>585</v>
      </c>
      <c r="F226" s="145"/>
      <c r="G226" s="292" t="s">
        <v>742</v>
      </c>
      <c r="H226" s="143">
        <v>44219</v>
      </c>
      <c r="I226" s="311">
        <v>44228</v>
      </c>
      <c r="J226" s="289" t="s">
        <v>133</v>
      </c>
      <c r="K226" s="153"/>
      <c r="L226" s="153"/>
      <c r="M226" s="153"/>
      <c r="N226" s="153"/>
      <c r="O226" s="250"/>
    </row>
    <row r="227" spans="1:15" s="105" customFormat="1" ht="115.5" customHeight="1" x14ac:dyDescent="0.3">
      <c r="A227" s="288">
        <v>96</v>
      </c>
      <c r="B227" s="258" t="s">
        <v>818</v>
      </c>
      <c r="C227" s="258" t="s">
        <v>819</v>
      </c>
      <c r="D227" s="258" t="s">
        <v>820</v>
      </c>
      <c r="E227" s="259" t="s">
        <v>734</v>
      </c>
      <c r="F227" s="145"/>
      <c r="G227" s="258" t="s">
        <v>821</v>
      </c>
      <c r="H227" s="143">
        <v>44221</v>
      </c>
      <c r="I227" s="311">
        <v>44224</v>
      </c>
      <c r="J227" s="289" t="s">
        <v>133</v>
      </c>
      <c r="K227" s="153"/>
      <c r="L227" s="153"/>
      <c r="M227" s="153"/>
      <c r="N227" s="153"/>
      <c r="O227" s="250"/>
    </row>
    <row r="228" spans="1:15" s="105" customFormat="1" ht="78" customHeight="1" x14ac:dyDescent="0.2">
      <c r="A228" s="445">
        <v>97</v>
      </c>
      <c r="B228" s="438" t="s">
        <v>822</v>
      </c>
      <c r="C228" s="440" t="s">
        <v>823</v>
      </c>
      <c r="D228" s="261" t="s">
        <v>824</v>
      </c>
      <c r="E228" s="442" t="s">
        <v>585</v>
      </c>
      <c r="F228" s="145"/>
      <c r="G228" s="444" t="s">
        <v>825</v>
      </c>
      <c r="H228" s="143">
        <v>44221</v>
      </c>
      <c r="I228" s="311">
        <v>44225</v>
      </c>
      <c r="J228" s="289" t="s">
        <v>133</v>
      </c>
      <c r="K228" s="153"/>
      <c r="L228" s="153"/>
      <c r="M228" s="153"/>
      <c r="N228" s="153"/>
      <c r="O228" s="250"/>
    </row>
    <row r="229" spans="1:15" s="105" customFormat="1" ht="54" customHeight="1" x14ac:dyDescent="0.3">
      <c r="A229" s="446"/>
      <c r="B229" s="439"/>
      <c r="C229" s="441"/>
      <c r="D229" s="258" t="s">
        <v>826</v>
      </c>
      <c r="E229" s="443"/>
      <c r="F229" s="145"/>
      <c r="G229" s="444"/>
      <c r="H229" s="143">
        <v>44221</v>
      </c>
      <c r="I229" s="311">
        <v>44230</v>
      </c>
      <c r="J229" s="289" t="s">
        <v>133</v>
      </c>
      <c r="K229" s="153"/>
      <c r="L229" s="153"/>
      <c r="M229" s="153"/>
      <c r="N229" s="153"/>
      <c r="O229" s="250"/>
    </row>
    <row r="230" spans="1:15" s="105" customFormat="1" ht="54" customHeight="1" x14ac:dyDescent="0.3">
      <c r="A230" s="288">
        <v>98</v>
      </c>
      <c r="B230" s="258" t="s">
        <v>827</v>
      </c>
      <c r="C230" s="258" t="s">
        <v>799</v>
      </c>
      <c r="D230" s="292" t="s">
        <v>829</v>
      </c>
      <c r="E230" s="259" t="s">
        <v>828</v>
      </c>
      <c r="F230" s="145"/>
      <c r="G230" s="292" t="s">
        <v>764</v>
      </c>
      <c r="H230" s="143">
        <v>44221</v>
      </c>
      <c r="I230" s="311">
        <v>44230</v>
      </c>
      <c r="J230" s="289" t="s">
        <v>133</v>
      </c>
      <c r="K230" s="153"/>
      <c r="L230" s="153"/>
      <c r="M230" s="153"/>
      <c r="N230" s="153"/>
      <c r="O230" s="250"/>
    </row>
    <row r="231" spans="1:15" s="105" customFormat="1" ht="54" customHeight="1" x14ac:dyDescent="0.25">
      <c r="A231" s="288">
        <v>99</v>
      </c>
      <c r="B231" s="333" t="s">
        <v>830</v>
      </c>
      <c r="C231" s="333" t="s">
        <v>799</v>
      </c>
      <c r="D231" s="333" t="s">
        <v>800</v>
      </c>
      <c r="E231" s="316" t="s">
        <v>761</v>
      </c>
      <c r="F231" s="310"/>
      <c r="G231" s="333" t="s">
        <v>764</v>
      </c>
      <c r="H231" s="143">
        <v>44223</v>
      </c>
      <c r="I231" s="311">
        <v>44242</v>
      </c>
      <c r="J231" s="289" t="s">
        <v>133</v>
      </c>
      <c r="K231" s="153"/>
      <c r="L231" s="153"/>
      <c r="M231" s="153"/>
      <c r="N231" s="153"/>
      <c r="O231" s="250"/>
    </row>
    <row r="232" spans="1:15" s="105" customFormat="1" ht="54" customHeight="1" x14ac:dyDescent="0.3">
      <c r="A232" s="288">
        <v>100</v>
      </c>
      <c r="B232" s="334" t="s">
        <v>880</v>
      </c>
      <c r="C232" s="334" t="s">
        <v>831</v>
      </c>
      <c r="D232" s="292" t="s">
        <v>832</v>
      </c>
      <c r="E232" s="335" t="s">
        <v>761</v>
      </c>
      <c r="F232" s="310"/>
      <c r="G232" s="334" t="s">
        <v>833</v>
      </c>
      <c r="H232" s="143">
        <v>44223</v>
      </c>
      <c r="I232" s="345" t="s">
        <v>881</v>
      </c>
      <c r="J232" s="289" t="s">
        <v>133</v>
      </c>
      <c r="K232" s="153"/>
      <c r="L232" s="153"/>
      <c r="M232" s="153"/>
      <c r="N232" s="153"/>
      <c r="O232" s="250"/>
    </row>
    <row r="233" spans="1:15" s="105" customFormat="1" ht="54" customHeight="1" x14ac:dyDescent="0.3">
      <c r="A233" s="288">
        <v>101</v>
      </c>
      <c r="B233" s="258" t="s">
        <v>834</v>
      </c>
      <c r="C233" s="258" t="s">
        <v>835</v>
      </c>
      <c r="D233" s="292" t="s">
        <v>528</v>
      </c>
      <c r="E233" s="259" t="s">
        <v>828</v>
      </c>
      <c r="F233" s="310"/>
      <c r="G233" s="258" t="s">
        <v>836</v>
      </c>
      <c r="H233" s="143">
        <v>44226</v>
      </c>
      <c r="I233" s="311">
        <v>44230</v>
      </c>
      <c r="J233" s="289" t="s">
        <v>133</v>
      </c>
      <c r="K233" s="153"/>
      <c r="L233" s="153"/>
      <c r="M233" s="153"/>
      <c r="N233" s="153"/>
      <c r="O233" s="250"/>
    </row>
    <row r="234" spans="1:15" s="105" customFormat="1" ht="54" customHeight="1" x14ac:dyDescent="0.3">
      <c r="A234" s="288">
        <v>102</v>
      </c>
      <c r="B234" s="258" t="s">
        <v>837</v>
      </c>
      <c r="C234" s="261" t="s">
        <v>726</v>
      </c>
      <c r="D234" s="261" t="s">
        <v>838</v>
      </c>
      <c r="E234" s="335" t="s">
        <v>761</v>
      </c>
      <c r="F234" s="310"/>
      <c r="G234" s="261" t="s">
        <v>728</v>
      </c>
      <c r="H234" s="143">
        <v>44226</v>
      </c>
      <c r="I234" s="311">
        <v>44235</v>
      </c>
      <c r="J234" s="289" t="s">
        <v>133</v>
      </c>
      <c r="K234" s="153"/>
      <c r="L234" s="153"/>
      <c r="M234" s="153"/>
      <c r="N234" s="153"/>
      <c r="O234" s="250"/>
    </row>
    <row r="235" spans="1:15" s="105" customFormat="1" ht="54" customHeight="1" x14ac:dyDescent="0.3">
      <c r="A235" s="288">
        <v>103</v>
      </c>
      <c r="B235" s="258" t="s">
        <v>839</v>
      </c>
      <c r="C235" s="258" t="s">
        <v>840</v>
      </c>
      <c r="D235" s="258" t="s">
        <v>841</v>
      </c>
      <c r="E235" s="335" t="s">
        <v>761</v>
      </c>
      <c r="F235" s="310"/>
      <c r="G235" s="292" t="s">
        <v>842</v>
      </c>
      <c r="H235" s="143">
        <v>44226</v>
      </c>
      <c r="I235" s="312" t="s">
        <v>132</v>
      </c>
      <c r="J235" s="289" t="s">
        <v>133</v>
      </c>
      <c r="K235" s="153"/>
      <c r="L235" s="153"/>
      <c r="M235" s="153"/>
      <c r="N235" s="153"/>
      <c r="O235" s="250"/>
    </row>
    <row r="236" spans="1:15" s="105" customFormat="1" ht="54" customHeight="1" x14ac:dyDescent="0.3">
      <c r="A236" s="288">
        <v>104</v>
      </c>
      <c r="B236" s="258" t="s">
        <v>843</v>
      </c>
      <c r="C236" s="258" t="s">
        <v>844</v>
      </c>
      <c r="D236" s="292" t="s">
        <v>845</v>
      </c>
      <c r="E236" s="335" t="s">
        <v>761</v>
      </c>
      <c r="F236" s="310"/>
      <c r="G236" s="261" t="s">
        <v>728</v>
      </c>
      <c r="H236" s="143">
        <v>44226</v>
      </c>
      <c r="I236" s="311">
        <v>44235</v>
      </c>
      <c r="J236" s="289" t="s">
        <v>133</v>
      </c>
      <c r="K236" s="153"/>
      <c r="L236" s="153"/>
      <c r="M236" s="153"/>
      <c r="N236" s="153"/>
      <c r="O236" s="250"/>
    </row>
    <row r="237" spans="1:15" s="105" customFormat="1" ht="54" customHeight="1" x14ac:dyDescent="0.3">
      <c r="A237" s="288">
        <v>105</v>
      </c>
      <c r="B237" s="258" t="s">
        <v>846</v>
      </c>
      <c r="C237" s="258" t="s">
        <v>844</v>
      </c>
      <c r="D237" s="261" t="s">
        <v>847</v>
      </c>
      <c r="E237" s="335" t="s">
        <v>761</v>
      </c>
      <c r="F237" s="310"/>
      <c r="G237" s="261" t="s">
        <v>728</v>
      </c>
      <c r="H237" s="143">
        <v>44233</v>
      </c>
      <c r="I237" s="311">
        <v>44242</v>
      </c>
      <c r="J237" s="289" t="s">
        <v>133</v>
      </c>
      <c r="K237" s="153"/>
      <c r="L237" s="153"/>
      <c r="M237" s="153"/>
      <c r="N237" s="153"/>
      <c r="O237" s="250"/>
    </row>
    <row r="238" spans="1:15" s="105" customFormat="1" ht="54" customHeight="1" x14ac:dyDescent="0.3">
      <c r="A238" s="288">
        <v>106</v>
      </c>
      <c r="B238" s="258" t="s">
        <v>849</v>
      </c>
      <c r="C238" s="258" t="s">
        <v>799</v>
      </c>
      <c r="D238" s="292" t="s">
        <v>829</v>
      </c>
      <c r="E238" s="259" t="s">
        <v>828</v>
      </c>
      <c r="F238" s="145"/>
      <c r="G238" s="292" t="s">
        <v>764</v>
      </c>
      <c r="H238" s="143">
        <v>44236</v>
      </c>
      <c r="I238" s="311">
        <v>44255</v>
      </c>
      <c r="J238" s="289" t="s">
        <v>133</v>
      </c>
      <c r="K238" s="153"/>
      <c r="L238" s="153"/>
      <c r="M238" s="153"/>
      <c r="N238" s="153"/>
      <c r="O238" s="250"/>
    </row>
    <row r="239" spans="1:15" s="105" customFormat="1" ht="54" customHeight="1" x14ac:dyDescent="0.3">
      <c r="A239" s="288">
        <v>107</v>
      </c>
      <c r="B239" s="258" t="s">
        <v>848</v>
      </c>
      <c r="C239" s="258" t="s">
        <v>741</v>
      </c>
      <c r="D239" s="332" t="s">
        <v>817</v>
      </c>
      <c r="E239" s="263" t="s">
        <v>585</v>
      </c>
      <c r="F239" s="145"/>
      <c r="G239" s="292" t="s">
        <v>742</v>
      </c>
      <c r="H239" s="143">
        <v>44236</v>
      </c>
      <c r="I239" s="311">
        <v>44255</v>
      </c>
      <c r="J239" s="289" t="s">
        <v>133</v>
      </c>
      <c r="K239" s="153"/>
      <c r="L239" s="153"/>
      <c r="M239" s="153"/>
      <c r="N239" s="153"/>
      <c r="O239" s="250"/>
    </row>
    <row r="240" spans="1:15" s="105" customFormat="1" ht="54" customHeight="1" x14ac:dyDescent="0.25">
      <c r="A240" s="288">
        <v>108</v>
      </c>
      <c r="B240" s="336" t="s">
        <v>852</v>
      </c>
      <c r="C240" s="336" t="s">
        <v>762</v>
      </c>
      <c r="D240" s="336" t="s">
        <v>763</v>
      </c>
      <c r="E240" s="316" t="s">
        <v>761</v>
      </c>
      <c r="F240" s="310"/>
      <c r="G240" s="336" t="s">
        <v>764</v>
      </c>
      <c r="H240" s="143">
        <v>44237</v>
      </c>
      <c r="I240" s="311">
        <v>44246</v>
      </c>
      <c r="J240" s="289" t="s">
        <v>133</v>
      </c>
      <c r="K240" s="153"/>
      <c r="L240" s="153"/>
      <c r="M240" s="153"/>
      <c r="N240" s="153"/>
      <c r="O240" s="250"/>
    </row>
    <row r="241" spans="1:15" s="105" customFormat="1" ht="54" customHeight="1" x14ac:dyDescent="0.3">
      <c r="A241" s="288">
        <v>109</v>
      </c>
      <c r="B241" s="258" t="s">
        <v>853</v>
      </c>
      <c r="C241" s="258" t="s">
        <v>786</v>
      </c>
      <c r="D241" s="258" t="s">
        <v>787</v>
      </c>
      <c r="E241" s="263" t="s">
        <v>585</v>
      </c>
      <c r="F241" s="310"/>
      <c r="G241" s="258" t="s">
        <v>788</v>
      </c>
      <c r="H241" s="143">
        <v>44237</v>
      </c>
      <c r="I241" s="312" t="s">
        <v>132</v>
      </c>
      <c r="J241" s="289" t="s">
        <v>133</v>
      </c>
      <c r="K241" s="153"/>
      <c r="L241" s="153"/>
      <c r="M241" s="153"/>
      <c r="N241" s="153"/>
      <c r="O241" s="250"/>
    </row>
    <row r="242" spans="1:15" s="105" customFormat="1" ht="54" customHeight="1" x14ac:dyDescent="0.3">
      <c r="A242" s="288">
        <v>110</v>
      </c>
      <c r="B242" s="258" t="s">
        <v>883</v>
      </c>
      <c r="C242" s="258" t="s">
        <v>854</v>
      </c>
      <c r="D242" s="292" t="s">
        <v>528</v>
      </c>
      <c r="E242" s="259" t="s">
        <v>734</v>
      </c>
      <c r="F242" s="145"/>
      <c r="G242" s="258" t="s">
        <v>821</v>
      </c>
      <c r="H242" s="143">
        <v>44237</v>
      </c>
      <c r="I242" s="363" t="s">
        <v>882</v>
      </c>
      <c r="J242" s="289" t="s">
        <v>133</v>
      </c>
      <c r="K242" s="153"/>
      <c r="L242" s="153"/>
      <c r="M242" s="153"/>
      <c r="N242" s="153"/>
      <c r="O242" s="250"/>
    </row>
    <row r="243" spans="1:15" s="105" customFormat="1" ht="63.75" customHeight="1" x14ac:dyDescent="0.3">
      <c r="A243" s="288">
        <v>111</v>
      </c>
      <c r="B243" s="258" t="s">
        <v>884</v>
      </c>
      <c r="C243" s="307" t="s">
        <v>885</v>
      </c>
      <c r="D243" s="292" t="s">
        <v>528</v>
      </c>
      <c r="E243" s="259" t="s">
        <v>734</v>
      </c>
      <c r="F243" s="145"/>
      <c r="G243" s="307" t="s">
        <v>821</v>
      </c>
      <c r="H243" s="143">
        <v>44240</v>
      </c>
      <c r="I243" s="363" t="s">
        <v>886</v>
      </c>
      <c r="J243" s="289"/>
      <c r="K243" s="153"/>
      <c r="L243" s="153"/>
      <c r="M243" s="153"/>
      <c r="N243" s="153"/>
      <c r="O243" s="250"/>
    </row>
    <row r="244" spans="1:15" s="105" customFormat="1" ht="87.75" customHeight="1" thickBot="1" x14ac:dyDescent="0.35">
      <c r="A244" s="288">
        <v>112</v>
      </c>
      <c r="B244" s="258" t="s">
        <v>855</v>
      </c>
      <c r="C244" s="151" t="s">
        <v>578</v>
      </c>
      <c r="D244" s="151" t="s">
        <v>579</v>
      </c>
      <c r="E244" s="151" t="s">
        <v>580</v>
      </c>
      <c r="F244" s="145"/>
      <c r="G244" s="258" t="s">
        <v>856</v>
      </c>
      <c r="H244" s="143">
        <v>44243</v>
      </c>
      <c r="I244" s="311">
        <v>44247</v>
      </c>
      <c r="J244" s="289" t="s">
        <v>133</v>
      </c>
      <c r="K244" s="153"/>
      <c r="L244" s="153"/>
      <c r="M244" s="153"/>
      <c r="N244" s="153"/>
      <c r="O244" s="250"/>
    </row>
    <row r="245" spans="1:15" s="105" customFormat="1" ht="87.75" customHeight="1" x14ac:dyDescent="0.3">
      <c r="A245" s="288">
        <v>113</v>
      </c>
      <c r="B245" s="258" t="s">
        <v>857</v>
      </c>
      <c r="C245" s="258" t="s">
        <v>835</v>
      </c>
      <c r="D245" s="292" t="s">
        <v>528</v>
      </c>
      <c r="E245" s="259" t="s">
        <v>828</v>
      </c>
      <c r="F245" s="310"/>
      <c r="G245" s="258" t="s">
        <v>836</v>
      </c>
      <c r="H245" s="143">
        <v>44243</v>
      </c>
      <c r="I245" s="311">
        <v>44245</v>
      </c>
      <c r="J245" s="289" t="s">
        <v>133</v>
      </c>
      <c r="K245" s="153"/>
      <c r="L245" s="153"/>
      <c r="M245" s="153"/>
      <c r="N245" s="153"/>
      <c r="O245" s="250"/>
    </row>
    <row r="246" spans="1:15" s="105" customFormat="1" ht="87.75" customHeight="1" x14ac:dyDescent="0.2">
      <c r="A246" s="445">
        <v>114</v>
      </c>
      <c r="B246" s="438" t="s">
        <v>858</v>
      </c>
      <c r="C246" s="440" t="s">
        <v>823</v>
      </c>
      <c r="D246" s="337" t="s">
        <v>859</v>
      </c>
      <c r="E246" s="442" t="s">
        <v>585</v>
      </c>
      <c r="F246" s="145"/>
      <c r="G246" s="444" t="s">
        <v>825</v>
      </c>
      <c r="H246" s="143">
        <v>44243</v>
      </c>
      <c r="I246" s="364">
        <v>44252</v>
      </c>
      <c r="J246" s="289" t="s">
        <v>133</v>
      </c>
      <c r="K246" s="153"/>
      <c r="L246" s="153"/>
      <c r="M246" s="153"/>
      <c r="N246" s="153"/>
      <c r="O246" s="250"/>
    </row>
    <row r="247" spans="1:15" s="105" customFormat="1" ht="87.75" customHeight="1" x14ac:dyDescent="0.3">
      <c r="A247" s="446"/>
      <c r="B247" s="439"/>
      <c r="C247" s="441"/>
      <c r="D247" s="258" t="s">
        <v>860</v>
      </c>
      <c r="E247" s="443"/>
      <c r="F247" s="145"/>
      <c r="G247" s="444"/>
      <c r="H247" s="143">
        <v>44243</v>
      </c>
      <c r="I247" s="311">
        <v>44257</v>
      </c>
      <c r="J247" s="289" t="s">
        <v>133</v>
      </c>
      <c r="K247" s="153"/>
      <c r="L247" s="153"/>
      <c r="M247" s="153"/>
      <c r="N247" s="153"/>
      <c r="O247" s="250"/>
    </row>
    <row r="248" spans="1:15" s="105" customFormat="1" ht="63" customHeight="1" x14ac:dyDescent="0.3">
      <c r="A248" s="288">
        <v>115</v>
      </c>
      <c r="B248" s="258" t="s">
        <v>865</v>
      </c>
      <c r="C248" s="258" t="s">
        <v>866</v>
      </c>
      <c r="D248" s="258" t="s">
        <v>867</v>
      </c>
      <c r="E248" s="338" t="s">
        <v>761</v>
      </c>
      <c r="F248" s="145"/>
      <c r="G248" s="292" t="s">
        <v>764</v>
      </c>
      <c r="H248" s="143">
        <v>44247</v>
      </c>
      <c r="I248" s="311">
        <v>44266</v>
      </c>
      <c r="J248" s="289" t="s">
        <v>133</v>
      </c>
      <c r="K248" s="153"/>
      <c r="L248" s="153"/>
      <c r="M248" s="153"/>
      <c r="N248" s="153"/>
      <c r="O248" s="250"/>
    </row>
    <row r="249" spans="1:15" s="105" customFormat="1" ht="87.75" customHeight="1" x14ac:dyDescent="0.3">
      <c r="A249" s="288">
        <v>116</v>
      </c>
      <c r="B249" s="258" t="s">
        <v>872</v>
      </c>
      <c r="C249" s="344" t="s">
        <v>762</v>
      </c>
      <c r="D249" s="344" t="s">
        <v>763</v>
      </c>
      <c r="E249" s="316" t="s">
        <v>761</v>
      </c>
      <c r="F249" s="310"/>
      <c r="G249" s="344" t="s">
        <v>764</v>
      </c>
      <c r="H249" s="143">
        <v>44250</v>
      </c>
      <c r="I249" s="311">
        <v>44269</v>
      </c>
      <c r="J249" s="289" t="s">
        <v>133</v>
      </c>
      <c r="K249" s="153"/>
      <c r="L249" s="153"/>
      <c r="M249" s="153"/>
      <c r="N249" s="153"/>
      <c r="O249" s="250"/>
    </row>
    <row r="250" spans="1:15" s="105" customFormat="1" ht="87.75" customHeight="1" x14ac:dyDescent="0.3">
      <c r="A250" s="288">
        <v>117</v>
      </c>
      <c r="B250" s="258" t="s">
        <v>873</v>
      </c>
      <c r="C250" s="344" t="s">
        <v>762</v>
      </c>
      <c r="D250" s="258" t="s">
        <v>874</v>
      </c>
      <c r="E250" s="316" t="s">
        <v>761</v>
      </c>
      <c r="F250" s="145"/>
      <c r="G250" s="344" t="s">
        <v>764</v>
      </c>
      <c r="H250" s="143">
        <v>44250</v>
      </c>
      <c r="I250" s="311">
        <v>44269</v>
      </c>
      <c r="J250" s="289" t="s">
        <v>133</v>
      </c>
      <c r="K250" s="153"/>
      <c r="L250" s="153"/>
      <c r="M250" s="153"/>
      <c r="N250" s="153"/>
      <c r="O250" s="250"/>
    </row>
    <row r="251" spans="1:15" s="105" customFormat="1" ht="87.75" customHeight="1" x14ac:dyDescent="0.3">
      <c r="A251" s="288">
        <v>118</v>
      </c>
      <c r="B251" s="258" t="s">
        <v>875</v>
      </c>
      <c r="C251" s="343" t="s">
        <v>876</v>
      </c>
      <c r="D251" s="258" t="s">
        <v>877</v>
      </c>
      <c r="E251" s="316" t="s">
        <v>878</v>
      </c>
      <c r="F251" s="145"/>
      <c r="G251" s="344" t="s">
        <v>879</v>
      </c>
      <c r="H251" s="143">
        <v>44250</v>
      </c>
      <c r="I251" s="311">
        <v>44259</v>
      </c>
      <c r="J251" s="289" t="s">
        <v>133</v>
      </c>
      <c r="K251" s="153"/>
      <c r="L251" s="153"/>
      <c r="M251" s="153"/>
      <c r="N251" s="153"/>
      <c r="O251" s="250"/>
    </row>
    <row r="252" spans="1:15" s="105" customFormat="1" ht="54" customHeight="1" x14ac:dyDescent="0.2">
      <c r="A252" s="341">
        <v>119</v>
      </c>
      <c r="B252" s="261" t="s">
        <v>888</v>
      </c>
      <c r="C252" s="349" t="s">
        <v>887</v>
      </c>
      <c r="D252" s="263"/>
      <c r="E252" s="263" t="s">
        <v>761</v>
      </c>
      <c r="F252" s="310"/>
      <c r="G252" s="346" t="s">
        <v>879</v>
      </c>
      <c r="H252" s="143">
        <v>44252</v>
      </c>
      <c r="I252" s="311">
        <v>44257</v>
      </c>
      <c r="J252" s="289" t="s">
        <v>133</v>
      </c>
      <c r="K252" s="153"/>
      <c r="L252" s="153"/>
      <c r="M252" s="153"/>
      <c r="N252" s="153"/>
      <c r="O252" s="250"/>
    </row>
    <row r="253" spans="1:15" s="105" customFormat="1" ht="54" customHeight="1" x14ac:dyDescent="0.3">
      <c r="A253" s="288">
        <v>120</v>
      </c>
      <c r="B253" s="258" t="s">
        <v>889</v>
      </c>
      <c r="C253" s="349" t="s">
        <v>890</v>
      </c>
      <c r="D253" s="349" t="s">
        <v>891</v>
      </c>
      <c r="E253" s="349" t="s">
        <v>878</v>
      </c>
      <c r="F253" s="310"/>
      <c r="G253" s="349" t="s">
        <v>879</v>
      </c>
      <c r="H253" s="143">
        <v>44256</v>
      </c>
      <c r="I253" s="311">
        <v>44270</v>
      </c>
      <c r="J253" s="289" t="s">
        <v>133</v>
      </c>
      <c r="K253" s="153"/>
      <c r="L253" s="153"/>
      <c r="M253" s="153"/>
      <c r="N253" s="153"/>
      <c r="O253" s="250"/>
    </row>
    <row r="254" spans="1:15" s="105" customFormat="1" ht="54" customHeight="1" x14ac:dyDescent="0.3">
      <c r="A254" s="341">
        <v>121</v>
      </c>
      <c r="B254" s="258" t="s">
        <v>892</v>
      </c>
      <c r="C254" s="293" t="s">
        <v>893</v>
      </c>
      <c r="D254" s="351" t="s">
        <v>894</v>
      </c>
      <c r="E254" s="316" t="s">
        <v>761</v>
      </c>
      <c r="F254" s="310"/>
      <c r="G254" s="349" t="s">
        <v>895</v>
      </c>
      <c r="H254" s="143">
        <v>44256</v>
      </c>
      <c r="I254" s="311">
        <v>44270</v>
      </c>
      <c r="J254" s="289" t="s">
        <v>133</v>
      </c>
      <c r="K254" s="153"/>
      <c r="L254" s="153"/>
      <c r="M254" s="153"/>
      <c r="N254" s="153"/>
      <c r="O254" s="250"/>
    </row>
    <row r="255" spans="1:15" s="105" customFormat="1" ht="54" customHeight="1" x14ac:dyDescent="0.3">
      <c r="A255" s="288">
        <v>122</v>
      </c>
      <c r="B255" s="258" t="s">
        <v>896</v>
      </c>
      <c r="C255" s="315" t="s">
        <v>897</v>
      </c>
      <c r="D255" s="315" t="s">
        <v>898</v>
      </c>
      <c r="E255" s="316" t="s">
        <v>761</v>
      </c>
      <c r="F255" s="310"/>
      <c r="G255" s="349" t="s">
        <v>899</v>
      </c>
      <c r="H255" s="143">
        <v>44257</v>
      </c>
      <c r="I255" s="311">
        <v>44261</v>
      </c>
      <c r="J255" s="289" t="s">
        <v>133</v>
      </c>
      <c r="K255" s="153"/>
      <c r="L255" s="153"/>
      <c r="M255" s="153"/>
      <c r="N255" s="153"/>
      <c r="O255" s="250"/>
    </row>
    <row r="256" spans="1:15" s="105" customFormat="1" ht="54" customHeight="1" x14ac:dyDescent="0.2">
      <c r="A256" s="445">
        <v>123</v>
      </c>
      <c r="B256" s="438" t="s">
        <v>902</v>
      </c>
      <c r="C256" s="440" t="s">
        <v>823</v>
      </c>
      <c r="D256" s="337" t="s">
        <v>900</v>
      </c>
      <c r="E256" s="449" t="s">
        <v>761</v>
      </c>
      <c r="F256" s="310"/>
      <c r="G256" s="447" t="s">
        <v>899</v>
      </c>
      <c r="H256" s="143">
        <v>44263</v>
      </c>
      <c r="I256" s="311">
        <v>44272</v>
      </c>
      <c r="J256" s="289" t="s">
        <v>133</v>
      </c>
      <c r="K256" s="153"/>
      <c r="L256" s="153"/>
      <c r="M256" s="153"/>
      <c r="N256" s="153"/>
      <c r="O256" s="250"/>
    </row>
    <row r="257" spans="1:15" s="105" customFormat="1" ht="54" customHeight="1" x14ac:dyDescent="0.2">
      <c r="A257" s="446"/>
      <c r="B257" s="439"/>
      <c r="C257" s="441"/>
      <c r="D257" s="337" t="s">
        <v>901</v>
      </c>
      <c r="E257" s="450"/>
      <c r="F257" s="310"/>
      <c r="G257" s="448"/>
      <c r="H257" s="143">
        <v>44263</v>
      </c>
      <c r="I257" s="309">
        <v>44282</v>
      </c>
      <c r="J257" s="289" t="s">
        <v>133</v>
      </c>
      <c r="K257" s="153"/>
      <c r="L257" s="153"/>
      <c r="M257" s="153"/>
      <c r="N257" s="153"/>
      <c r="O257" s="250"/>
    </row>
    <row r="258" spans="1:15" s="105" customFormat="1" ht="78" customHeight="1" x14ac:dyDescent="0.3">
      <c r="A258" s="350">
        <v>124</v>
      </c>
      <c r="B258" s="258" t="s">
        <v>903</v>
      </c>
      <c r="C258" s="258" t="s">
        <v>885</v>
      </c>
      <c r="D258" s="292" t="s">
        <v>528</v>
      </c>
      <c r="E258" s="259" t="s">
        <v>734</v>
      </c>
      <c r="F258" s="310"/>
      <c r="G258" s="292" t="s">
        <v>821</v>
      </c>
      <c r="H258" s="143">
        <v>44265</v>
      </c>
      <c r="I258" s="311">
        <v>44270</v>
      </c>
      <c r="J258" s="289" t="s">
        <v>133</v>
      </c>
      <c r="K258" s="153"/>
      <c r="L258" s="153"/>
      <c r="M258" s="153"/>
      <c r="N258" s="153"/>
      <c r="O258" s="250"/>
    </row>
    <row r="259" spans="1:15" s="105" customFormat="1" ht="54" customHeight="1" x14ac:dyDescent="0.3">
      <c r="A259" s="350">
        <v>125</v>
      </c>
      <c r="B259" s="258" t="s">
        <v>904</v>
      </c>
      <c r="C259" s="258" t="s">
        <v>905</v>
      </c>
      <c r="D259" s="292" t="s">
        <v>528</v>
      </c>
      <c r="E259" s="259" t="s">
        <v>734</v>
      </c>
      <c r="F259" s="310"/>
      <c r="G259" s="258" t="s">
        <v>821</v>
      </c>
      <c r="H259" s="143">
        <v>44265</v>
      </c>
      <c r="I259" s="311">
        <v>44271</v>
      </c>
      <c r="J259" s="289" t="s">
        <v>133</v>
      </c>
      <c r="K259" s="153"/>
      <c r="L259" s="153"/>
      <c r="M259" s="153"/>
      <c r="N259" s="153"/>
      <c r="O259" s="250"/>
    </row>
    <row r="260" spans="1:15" s="105" customFormat="1" ht="54" customHeight="1" x14ac:dyDescent="0.3">
      <c r="A260" s="350">
        <v>126</v>
      </c>
      <c r="B260" s="258" t="s">
        <v>906</v>
      </c>
      <c r="C260" s="258" t="s">
        <v>905</v>
      </c>
      <c r="D260" s="292" t="s">
        <v>528</v>
      </c>
      <c r="E260" s="259" t="s">
        <v>734</v>
      </c>
      <c r="F260" s="310"/>
      <c r="G260" s="258" t="s">
        <v>821</v>
      </c>
      <c r="H260" s="143">
        <v>44272</v>
      </c>
      <c r="I260" s="311">
        <v>44276</v>
      </c>
      <c r="J260" s="289" t="s">
        <v>133</v>
      </c>
      <c r="K260" s="153"/>
      <c r="L260" s="153"/>
      <c r="M260" s="153"/>
      <c r="N260" s="153"/>
      <c r="O260" s="250"/>
    </row>
    <row r="261" spans="1:15" s="105" customFormat="1" ht="60" customHeight="1" x14ac:dyDescent="0.3">
      <c r="A261" s="350">
        <v>127</v>
      </c>
      <c r="B261" s="258" t="s">
        <v>907</v>
      </c>
      <c r="C261" s="258" t="s">
        <v>885</v>
      </c>
      <c r="D261" s="292" t="s">
        <v>528</v>
      </c>
      <c r="E261" s="259" t="s">
        <v>734</v>
      </c>
      <c r="F261" s="310"/>
      <c r="G261" s="292" t="s">
        <v>821</v>
      </c>
      <c r="H261" s="143">
        <v>44271</v>
      </c>
      <c r="I261" s="311">
        <v>44276</v>
      </c>
      <c r="J261" s="289" t="s">
        <v>133</v>
      </c>
      <c r="K261" s="153"/>
      <c r="L261" s="153"/>
      <c r="M261" s="153"/>
      <c r="N261" s="153"/>
      <c r="O261" s="250"/>
    </row>
    <row r="262" spans="1:15" s="105" customFormat="1" ht="60" customHeight="1" x14ac:dyDescent="0.3">
      <c r="A262" s="350">
        <v>128</v>
      </c>
      <c r="B262" s="258" t="s">
        <v>908</v>
      </c>
      <c r="C262" s="258" t="s">
        <v>823</v>
      </c>
      <c r="D262" s="258" t="s">
        <v>909</v>
      </c>
      <c r="E262" s="335" t="s">
        <v>761</v>
      </c>
      <c r="F262" s="310"/>
      <c r="G262" s="258" t="s">
        <v>825</v>
      </c>
      <c r="H262" s="143">
        <v>44271</v>
      </c>
      <c r="I262" s="311">
        <v>44280</v>
      </c>
      <c r="J262" s="289" t="s">
        <v>133</v>
      </c>
      <c r="K262" s="153"/>
      <c r="L262" s="153"/>
      <c r="M262" s="153"/>
      <c r="N262" s="153"/>
      <c r="O262" s="250"/>
    </row>
    <row r="263" spans="1:15" s="105" customFormat="1" ht="112.5" customHeight="1" x14ac:dyDescent="0.3">
      <c r="A263" s="350">
        <v>129</v>
      </c>
      <c r="B263" s="258" t="s">
        <v>913</v>
      </c>
      <c r="C263" s="258" t="s">
        <v>823</v>
      </c>
      <c r="D263" s="258" t="s">
        <v>914</v>
      </c>
      <c r="E263" s="335" t="s">
        <v>761</v>
      </c>
      <c r="F263" s="310"/>
      <c r="G263" s="258" t="s">
        <v>825</v>
      </c>
      <c r="H263" s="143">
        <v>44285</v>
      </c>
      <c r="I263" s="309">
        <v>44294</v>
      </c>
      <c r="J263" s="289" t="s">
        <v>133</v>
      </c>
      <c r="K263" s="153"/>
      <c r="L263" s="153"/>
      <c r="M263" s="153"/>
      <c r="N263" s="153"/>
      <c r="O263" s="250"/>
    </row>
    <row r="264" spans="1:15" s="105" customFormat="1" ht="54" customHeight="1" x14ac:dyDescent="0.3">
      <c r="A264" s="350">
        <v>130</v>
      </c>
      <c r="B264" s="307" t="s">
        <v>919</v>
      </c>
      <c r="C264" s="258" t="s">
        <v>905</v>
      </c>
      <c r="D264" s="292" t="s">
        <v>528</v>
      </c>
      <c r="E264" s="259" t="s">
        <v>734</v>
      </c>
      <c r="F264" s="310"/>
      <c r="G264" s="258" t="s">
        <v>821</v>
      </c>
      <c r="H264" s="143">
        <v>44292</v>
      </c>
      <c r="I264" s="309">
        <v>44296</v>
      </c>
      <c r="J264" s="289" t="s">
        <v>133</v>
      </c>
      <c r="K264" s="153"/>
      <c r="L264" s="153"/>
      <c r="M264" s="153"/>
      <c r="N264" s="153"/>
      <c r="O264" s="250"/>
    </row>
    <row r="265" spans="1:15" s="105" customFormat="1" ht="54" customHeight="1" x14ac:dyDescent="0.3">
      <c r="A265" s="350">
        <v>131</v>
      </c>
      <c r="B265" s="307" t="s">
        <v>918</v>
      </c>
      <c r="C265" s="258" t="s">
        <v>885</v>
      </c>
      <c r="D265" s="292" t="s">
        <v>528</v>
      </c>
      <c r="E265" s="259" t="s">
        <v>734</v>
      </c>
      <c r="F265" s="310"/>
      <c r="G265" s="292" t="s">
        <v>821</v>
      </c>
      <c r="H265" s="143">
        <v>44293</v>
      </c>
      <c r="I265" s="309">
        <v>44299</v>
      </c>
      <c r="J265" s="289" t="s">
        <v>133</v>
      </c>
      <c r="K265" s="153"/>
      <c r="L265" s="153"/>
      <c r="M265" s="153"/>
      <c r="N265" s="153"/>
      <c r="O265" s="250"/>
    </row>
    <row r="266" spans="1:15" s="105" customFormat="1" ht="89.25" customHeight="1" x14ac:dyDescent="0.3">
      <c r="A266" s="350">
        <v>132</v>
      </c>
      <c r="B266" s="307" t="s">
        <v>923</v>
      </c>
      <c r="C266" s="315" t="s">
        <v>897</v>
      </c>
      <c r="D266" s="258" t="s">
        <v>924</v>
      </c>
      <c r="E266" s="335" t="s">
        <v>761</v>
      </c>
      <c r="F266" s="310"/>
      <c r="G266" s="258" t="s">
        <v>825</v>
      </c>
      <c r="H266" s="143">
        <v>44295</v>
      </c>
      <c r="I266" s="309">
        <v>44301</v>
      </c>
      <c r="J266" s="289" t="s">
        <v>133</v>
      </c>
      <c r="K266" s="153"/>
      <c r="L266" s="153"/>
      <c r="M266" s="153"/>
      <c r="N266" s="153"/>
      <c r="O266" s="250"/>
    </row>
    <row r="267" spans="1:15" s="105" customFormat="1" ht="89.25" customHeight="1" x14ac:dyDescent="0.3">
      <c r="A267" s="350">
        <v>133</v>
      </c>
      <c r="B267" s="307" t="s">
        <v>937</v>
      </c>
      <c r="C267" s="307" t="s">
        <v>799</v>
      </c>
      <c r="D267" s="332" t="s">
        <v>938</v>
      </c>
      <c r="E267" s="335" t="s">
        <v>761</v>
      </c>
      <c r="F267" s="310"/>
      <c r="G267" s="332" t="s">
        <v>764</v>
      </c>
      <c r="H267" s="143">
        <v>44306</v>
      </c>
      <c r="I267" s="309">
        <v>44310</v>
      </c>
      <c r="J267" s="289" t="s">
        <v>133</v>
      </c>
      <c r="K267" s="153"/>
      <c r="L267" s="153"/>
      <c r="M267" s="153"/>
      <c r="N267" s="153"/>
      <c r="O267" s="250"/>
    </row>
    <row r="268" spans="1:15" s="105" customFormat="1" ht="89.25" customHeight="1" x14ac:dyDescent="0.3">
      <c r="A268" s="350">
        <v>134</v>
      </c>
      <c r="B268" s="307" t="s">
        <v>939</v>
      </c>
      <c r="C268" s="307" t="s">
        <v>762</v>
      </c>
      <c r="D268" s="307" t="s">
        <v>940</v>
      </c>
      <c r="E268" s="335" t="s">
        <v>761</v>
      </c>
      <c r="F268" s="310"/>
      <c r="G268" s="332" t="s">
        <v>764</v>
      </c>
      <c r="H268" s="143">
        <v>44306</v>
      </c>
      <c r="I268" s="309">
        <v>44315</v>
      </c>
      <c r="J268" s="289" t="s">
        <v>133</v>
      </c>
      <c r="K268" s="153"/>
      <c r="L268" s="153"/>
      <c r="M268" s="153"/>
      <c r="N268" s="153"/>
      <c r="O268" s="250"/>
    </row>
    <row r="269" spans="1:15" s="105" customFormat="1" ht="89.25" customHeight="1" x14ac:dyDescent="0.3">
      <c r="A269" s="350">
        <v>135</v>
      </c>
      <c r="B269" s="307" t="s">
        <v>944</v>
      </c>
      <c r="C269" s="307" t="s">
        <v>799</v>
      </c>
      <c r="D269" s="332" t="s">
        <v>829</v>
      </c>
      <c r="E269" s="335" t="s">
        <v>946</v>
      </c>
      <c r="F269" s="310"/>
      <c r="G269" s="332" t="s">
        <v>764</v>
      </c>
      <c r="H269" s="143">
        <v>44318</v>
      </c>
      <c r="I269" s="309">
        <v>44324</v>
      </c>
      <c r="J269" s="289" t="s">
        <v>133</v>
      </c>
      <c r="K269" s="153"/>
      <c r="L269" s="153"/>
      <c r="M269" s="153"/>
      <c r="N269" s="153"/>
      <c r="O269" s="250"/>
    </row>
    <row r="270" spans="1:15" s="105" customFormat="1" ht="89.25" customHeight="1" x14ac:dyDescent="0.3">
      <c r="A270" s="350">
        <v>136</v>
      </c>
      <c r="B270" s="307" t="s">
        <v>945</v>
      </c>
      <c r="C270" s="307" t="s">
        <v>947</v>
      </c>
      <c r="D270" s="307" t="s">
        <v>948</v>
      </c>
      <c r="E270" s="259" t="s">
        <v>734</v>
      </c>
      <c r="F270" s="310"/>
      <c r="G270" s="332" t="s">
        <v>764</v>
      </c>
      <c r="H270" s="143">
        <v>44318</v>
      </c>
      <c r="I270" s="309">
        <v>44327</v>
      </c>
      <c r="J270" s="289" t="s">
        <v>133</v>
      </c>
      <c r="K270" s="153"/>
      <c r="L270" s="153"/>
      <c r="M270" s="153"/>
      <c r="N270" s="153"/>
      <c r="O270" s="250"/>
    </row>
    <row r="271" spans="1:15" s="105" customFormat="1" ht="89.25" customHeight="1" x14ac:dyDescent="0.25">
      <c r="A271" s="350">
        <v>137</v>
      </c>
      <c r="B271" s="307" t="s">
        <v>962</v>
      </c>
      <c r="C271" s="307" t="s">
        <v>963</v>
      </c>
      <c r="D271" s="332" t="s">
        <v>964</v>
      </c>
      <c r="E271" s="316" t="s">
        <v>965</v>
      </c>
      <c r="F271" s="310"/>
      <c r="G271" s="332" t="s">
        <v>966</v>
      </c>
      <c r="H271" s="143">
        <v>44334</v>
      </c>
      <c r="I271" s="309">
        <v>44340</v>
      </c>
      <c r="J271" s="289" t="s">
        <v>133</v>
      </c>
      <c r="K271" s="153"/>
      <c r="L271" s="153"/>
      <c r="M271" s="153"/>
      <c r="N271" s="153"/>
      <c r="O271" s="250"/>
    </row>
    <row r="272" spans="1:15" s="105" customFormat="1" ht="89.25" customHeight="1" x14ac:dyDescent="0.25">
      <c r="A272" s="350">
        <v>138</v>
      </c>
      <c r="B272" s="307" t="s">
        <v>967</v>
      </c>
      <c r="C272" s="378" t="s">
        <v>741</v>
      </c>
      <c r="D272" s="379" t="s">
        <v>817</v>
      </c>
      <c r="E272" s="316" t="s">
        <v>968</v>
      </c>
      <c r="F272" s="310"/>
      <c r="G272" s="378" t="s">
        <v>969</v>
      </c>
      <c r="H272" s="143">
        <v>44339</v>
      </c>
      <c r="I272" s="309">
        <v>44348</v>
      </c>
      <c r="J272" s="289" t="s">
        <v>133</v>
      </c>
      <c r="K272" s="153"/>
      <c r="L272" s="153"/>
      <c r="M272" s="153"/>
      <c r="N272" s="153"/>
      <c r="O272" s="250"/>
    </row>
    <row r="273" spans="1:18" s="105" customFormat="1" ht="89.25" customHeight="1" x14ac:dyDescent="0.25">
      <c r="A273" s="350">
        <v>139</v>
      </c>
      <c r="B273" s="307" t="s">
        <v>970</v>
      </c>
      <c r="C273" s="307" t="s">
        <v>799</v>
      </c>
      <c r="D273" s="332" t="s">
        <v>938</v>
      </c>
      <c r="E273" s="316" t="s">
        <v>968</v>
      </c>
      <c r="F273" s="310"/>
      <c r="G273" s="307" t="s">
        <v>971</v>
      </c>
      <c r="H273" s="143">
        <v>44339</v>
      </c>
      <c r="I273" s="309">
        <v>44348</v>
      </c>
      <c r="J273" s="289" t="s">
        <v>133</v>
      </c>
      <c r="K273" s="153"/>
      <c r="L273" s="153"/>
      <c r="M273" s="153"/>
      <c r="N273" s="153"/>
      <c r="O273" s="250"/>
    </row>
    <row r="274" spans="1:18" s="105" customFormat="1" ht="89.25" customHeight="1" x14ac:dyDescent="0.3">
      <c r="A274" s="350">
        <v>140</v>
      </c>
      <c r="B274" s="307" t="s">
        <v>972</v>
      </c>
      <c r="C274" s="307" t="s">
        <v>947</v>
      </c>
      <c r="D274" s="307" t="s">
        <v>948</v>
      </c>
      <c r="E274" s="259" t="s">
        <v>734</v>
      </c>
      <c r="F274" s="310"/>
      <c r="G274" s="378" t="s">
        <v>969</v>
      </c>
      <c r="H274" s="143">
        <v>44339</v>
      </c>
      <c r="I274" s="309">
        <v>44348</v>
      </c>
      <c r="J274" s="289" t="s">
        <v>133</v>
      </c>
      <c r="K274" s="153"/>
      <c r="L274" s="153"/>
      <c r="M274" s="153"/>
      <c r="N274" s="153"/>
      <c r="O274" s="250"/>
    </row>
    <row r="275" spans="1:18" s="401" customFormat="1" ht="54" customHeight="1" x14ac:dyDescent="0.2">
      <c r="A275" s="393">
        <v>141</v>
      </c>
      <c r="B275" s="291" t="s">
        <v>974</v>
      </c>
      <c r="C275" s="394" t="s">
        <v>975</v>
      </c>
      <c r="D275" s="263" t="s">
        <v>528</v>
      </c>
      <c r="E275" s="263" t="s">
        <v>976</v>
      </c>
      <c r="F275" s="395"/>
      <c r="G275" s="394" t="s">
        <v>977</v>
      </c>
      <c r="H275" s="396">
        <v>44347</v>
      </c>
      <c r="I275" s="397">
        <v>44351</v>
      </c>
      <c r="J275" s="398" t="s">
        <v>133</v>
      </c>
      <c r="K275" s="399"/>
      <c r="L275" s="399"/>
      <c r="M275" s="399"/>
      <c r="N275" s="399"/>
      <c r="O275" s="400"/>
    </row>
    <row r="276" spans="1:18" s="401" customFormat="1" ht="116.25" customHeight="1" x14ac:dyDescent="0.25">
      <c r="A276" s="393">
        <v>142</v>
      </c>
      <c r="B276" s="291" t="s">
        <v>978</v>
      </c>
      <c r="C276" s="380" t="s">
        <v>897</v>
      </c>
      <c r="D276" s="307" t="s">
        <v>979</v>
      </c>
      <c r="E276" s="263" t="s">
        <v>980</v>
      </c>
      <c r="F276" s="395"/>
      <c r="G276" s="380" t="s">
        <v>981</v>
      </c>
      <c r="H276" s="396">
        <v>44347</v>
      </c>
      <c r="I276" s="397">
        <v>44353</v>
      </c>
      <c r="J276" s="398" t="s">
        <v>133</v>
      </c>
      <c r="K276" s="399"/>
      <c r="L276" s="399"/>
      <c r="M276" s="399"/>
      <c r="N276" s="399"/>
      <c r="O276" s="400"/>
    </row>
    <row r="277" spans="1:18" s="401" customFormat="1" ht="59.25" customHeight="1" x14ac:dyDescent="0.2">
      <c r="A277" s="393">
        <v>143</v>
      </c>
      <c r="B277" s="291" t="s">
        <v>982</v>
      </c>
      <c r="C277" s="380" t="s">
        <v>990</v>
      </c>
      <c r="D277" s="380" t="s">
        <v>983</v>
      </c>
      <c r="E277" s="263" t="s">
        <v>976</v>
      </c>
      <c r="F277" s="395"/>
      <c r="G277" s="380" t="s">
        <v>879</v>
      </c>
      <c r="H277" s="396">
        <v>44347</v>
      </c>
      <c r="I277" s="397">
        <v>44351</v>
      </c>
      <c r="J277" s="398" t="s">
        <v>133</v>
      </c>
      <c r="K277" s="399"/>
      <c r="L277" s="399"/>
      <c r="M277" s="399"/>
      <c r="N277" s="399"/>
      <c r="O277" s="400"/>
    </row>
    <row r="278" spans="1:18" s="401" customFormat="1" ht="59.25" customHeight="1" x14ac:dyDescent="0.2">
      <c r="A278" s="393">
        <v>144</v>
      </c>
      <c r="B278" s="291" t="s">
        <v>984</v>
      </c>
      <c r="C278" s="411" t="s">
        <v>988</v>
      </c>
      <c r="D278" s="411" t="s">
        <v>986</v>
      </c>
      <c r="E278" s="263" t="s">
        <v>980</v>
      </c>
      <c r="F278" s="395"/>
      <c r="G278" s="411" t="s">
        <v>987</v>
      </c>
      <c r="H278" s="396">
        <v>44349</v>
      </c>
      <c r="I278" s="397">
        <v>44358</v>
      </c>
      <c r="J278" s="398" t="s">
        <v>133</v>
      </c>
      <c r="K278" s="399"/>
      <c r="L278" s="399"/>
      <c r="M278" s="399"/>
      <c r="N278" s="399"/>
      <c r="O278" s="400"/>
    </row>
    <row r="279" spans="1:18" s="401" customFormat="1" ht="59.25" customHeight="1" x14ac:dyDescent="0.2">
      <c r="A279" s="393">
        <v>145</v>
      </c>
      <c r="B279" s="291" t="s">
        <v>985</v>
      </c>
      <c r="C279" s="411" t="s">
        <v>989</v>
      </c>
      <c r="D279" s="411" t="s">
        <v>991</v>
      </c>
      <c r="E279" s="263" t="s">
        <v>980</v>
      </c>
      <c r="F279" s="395"/>
      <c r="G279" s="394" t="s">
        <v>977</v>
      </c>
      <c r="H279" s="396">
        <v>44349</v>
      </c>
      <c r="I279" s="397">
        <v>44358</v>
      </c>
      <c r="J279" s="398" t="s">
        <v>133</v>
      </c>
      <c r="K279" s="399"/>
      <c r="L279" s="399"/>
      <c r="M279" s="399"/>
      <c r="N279" s="399"/>
      <c r="O279" s="400"/>
    </row>
    <row r="280" spans="1:18" s="391" customFormat="1" ht="59.25" customHeight="1" x14ac:dyDescent="0.2">
      <c r="A280" s="381">
        <v>146</v>
      </c>
      <c r="B280" s="382" t="s">
        <v>992</v>
      </c>
      <c r="C280" s="392" t="s">
        <v>740</v>
      </c>
      <c r="D280" s="392"/>
      <c r="E280" s="392" t="s">
        <v>734</v>
      </c>
      <c r="F280" s="385"/>
      <c r="G280" s="383" t="s">
        <v>993</v>
      </c>
      <c r="H280" s="386">
        <v>44353</v>
      </c>
      <c r="I280" s="387">
        <v>44357</v>
      </c>
      <c r="J280" s="388" t="s">
        <v>133</v>
      </c>
      <c r="K280" s="389"/>
      <c r="L280" s="389"/>
      <c r="M280" s="389"/>
      <c r="N280" s="389"/>
      <c r="O280" s="390"/>
    </row>
    <row r="281" spans="1:18" s="391" customFormat="1" ht="81.75" customHeight="1" x14ac:dyDescent="0.2">
      <c r="A281" s="381">
        <v>147</v>
      </c>
      <c r="B281" s="382" t="s">
        <v>994</v>
      </c>
      <c r="C281" s="392" t="s">
        <v>995</v>
      </c>
      <c r="D281" s="392" t="s">
        <v>996</v>
      </c>
      <c r="E281" s="384" t="s">
        <v>585</v>
      </c>
      <c r="F281" s="385"/>
      <c r="G281" s="383" t="s">
        <v>997</v>
      </c>
      <c r="H281" s="386">
        <v>44356</v>
      </c>
      <c r="I281" s="387" t="s">
        <v>132</v>
      </c>
      <c r="J281" s="388" t="s">
        <v>133</v>
      </c>
      <c r="K281" s="389"/>
      <c r="L281" s="389"/>
      <c r="M281" s="389"/>
      <c r="N281" s="389"/>
      <c r="O281" s="390"/>
    </row>
    <row r="282" spans="1:18" s="71" customFormat="1" ht="60" customHeight="1" thickBot="1" x14ac:dyDescent="0.25">
      <c r="A282" s="435" t="s">
        <v>588</v>
      </c>
      <c r="B282" s="436"/>
      <c r="C282" s="436"/>
      <c r="D282" s="436"/>
      <c r="E282" s="436"/>
      <c r="F282" s="436"/>
      <c r="G282" s="436"/>
      <c r="H282" s="436"/>
      <c r="I282" s="436"/>
      <c r="J282" s="437"/>
      <c r="K282" s="75"/>
      <c r="L282" s="72">
        <f>SUM(L95:L101)</f>
        <v>0</v>
      </c>
      <c r="M282" s="72">
        <f>SUM(M95:M101)</f>
        <v>0</v>
      </c>
      <c r="N282" s="72"/>
      <c r="O282" s="251" t="e">
        <f>O95+O96+O97+O98+O99+O100+O101+O102+O103+O126+O127+O168+O172+O173+O174+O177+O178+O179+O180+O181+O194+O195+O196+O197+O198+O199+O200+O201+O202+O203+O204+O206</f>
        <v>#VALUE!</v>
      </c>
      <c r="P282" s="251"/>
      <c r="Q282" s="251"/>
      <c r="R282" s="251">
        <f>R95+R96+R97+R98+R99+R100+R101+R102+R103+R126+R127+R168+R172+R173+R174+R177+R178+R179+R180+R181+R194+R195+R196+R197+R198+R199+R200+R201+R202+R203+R204+R206</f>
        <v>1312</v>
      </c>
    </row>
    <row r="283" spans="1:18" s="71" customFormat="1" ht="36.75" thickBot="1" x14ac:dyDescent="0.25">
      <c r="A283" s="166">
        <v>1</v>
      </c>
      <c r="B283" s="264" t="s">
        <v>589</v>
      </c>
      <c r="C283" s="265" t="s">
        <v>262</v>
      </c>
      <c r="D283" s="265" t="s">
        <v>262</v>
      </c>
      <c r="E283" s="265" t="s">
        <v>591</v>
      </c>
      <c r="F283" s="265" t="s">
        <v>262</v>
      </c>
      <c r="G283" s="265" t="s">
        <v>262</v>
      </c>
      <c r="H283" s="265" t="s">
        <v>592</v>
      </c>
      <c r="I283" s="266" t="s">
        <v>593</v>
      </c>
      <c r="J283" s="109" t="s">
        <v>588</v>
      </c>
      <c r="K283" s="75"/>
      <c r="L283" s="75">
        <v>273</v>
      </c>
      <c r="M283" s="75">
        <v>273</v>
      </c>
      <c r="N283" s="75"/>
      <c r="O283" s="208">
        <v>274</v>
      </c>
      <c r="P283" s="113"/>
      <c r="Q283" s="116"/>
      <c r="R283" s="76"/>
    </row>
    <row r="284" spans="1:18" s="71" customFormat="1" ht="75" customHeight="1" thickBot="1" x14ac:dyDescent="0.25">
      <c r="A284" s="166">
        <v>2</v>
      </c>
      <c r="B284" s="264" t="s">
        <v>590</v>
      </c>
      <c r="C284" s="265" t="s">
        <v>594</v>
      </c>
      <c r="D284" s="265" t="s">
        <v>262</v>
      </c>
      <c r="E284" s="265" t="s">
        <v>262</v>
      </c>
      <c r="F284" s="265" t="s">
        <v>262</v>
      </c>
      <c r="G284" s="265" t="s">
        <v>262</v>
      </c>
      <c r="H284" s="265" t="s">
        <v>595</v>
      </c>
      <c r="I284" s="266" t="s">
        <v>593</v>
      </c>
      <c r="J284" s="109" t="s">
        <v>588</v>
      </c>
      <c r="K284" s="75"/>
      <c r="L284" s="75"/>
      <c r="M284" s="75"/>
      <c r="N284" s="75"/>
      <c r="O284" s="208"/>
      <c r="P284" s="113"/>
      <c r="Q284" s="116"/>
      <c r="R284" s="76"/>
    </row>
    <row r="285" spans="1:18" s="71" customFormat="1" ht="75" customHeight="1" thickBot="1" x14ac:dyDescent="0.25">
      <c r="A285" s="166"/>
      <c r="B285" s="267" t="s">
        <v>596</v>
      </c>
      <c r="C285" s="268" t="s">
        <v>597</v>
      </c>
      <c r="D285" s="267" t="s">
        <v>262</v>
      </c>
      <c r="E285" s="267" t="s">
        <v>262</v>
      </c>
      <c r="F285" s="267" t="s">
        <v>262</v>
      </c>
      <c r="G285" s="267" t="s">
        <v>598</v>
      </c>
      <c r="H285" s="267" t="s">
        <v>599</v>
      </c>
      <c r="I285" s="267" t="s">
        <v>600</v>
      </c>
      <c r="J285" s="109" t="s">
        <v>588</v>
      </c>
      <c r="K285" s="75"/>
      <c r="L285" s="75"/>
      <c r="M285" s="75"/>
      <c r="N285" s="75"/>
      <c r="O285" s="208"/>
      <c r="P285" s="113"/>
      <c r="Q285" s="116"/>
      <c r="R285" s="76"/>
    </row>
    <row r="286" spans="1:18" s="71" customFormat="1" ht="70.900000000000006" customHeight="1" thickBot="1" x14ac:dyDescent="0.25">
      <c r="A286" s="166">
        <v>2</v>
      </c>
      <c r="B286" s="267" t="s">
        <v>601</v>
      </c>
      <c r="C286" s="267" t="s">
        <v>713</v>
      </c>
      <c r="D286" s="267" t="s">
        <v>714</v>
      </c>
      <c r="E286" s="268" t="s">
        <v>712</v>
      </c>
      <c r="F286" s="267" t="s">
        <v>262</v>
      </c>
      <c r="G286" s="268" t="s">
        <v>711</v>
      </c>
      <c r="H286" s="267" t="s">
        <v>602</v>
      </c>
      <c r="I286" s="267" t="s">
        <v>603</v>
      </c>
      <c r="J286" s="109" t="s">
        <v>588</v>
      </c>
      <c r="K286" s="75"/>
      <c r="L286" s="75"/>
      <c r="M286" s="75"/>
      <c r="N286" s="75"/>
      <c r="O286" s="208">
        <v>182</v>
      </c>
      <c r="P286" s="224" t="e">
        <f>O282+O286</f>
        <v>#VALUE!</v>
      </c>
      <c r="Q286" s="116"/>
      <c r="R286" s="76"/>
    </row>
    <row r="287" spans="1:18" s="71" customFormat="1" ht="70.900000000000006" customHeight="1" thickBot="1" x14ac:dyDescent="0.25">
      <c r="A287" s="166">
        <v>2</v>
      </c>
      <c r="B287" s="267" t="s">
        <v>604</v>
      </c>
      <c r="C287" s="267" t="s">
        <v>605</v>
      </c>
      <c r="D287" s="267" t="s">
        <v>606</v>
      </c>
      <c r="E287" s="267" t="s">
        <v>262</v>
      </c>
      <c r="F287" s="267" t="s">
        <v>262</v>
      </c>
      <c r="G287" s="268" t="s">
        <v>607</v>
      </c>
      <c r="H287" s="267" t="s">
        <v>608</v>
      </c>
      <c r="I287" s="267" t="s">
        <v>609</v>
      </c>
      <c r="J287" s="109" t="s">
        <v>588</v>
      </c>
      <c r="K287" s="75"/>
      <c r="L287" s="75"/>
      <c r="M287" s="75"/>
      <c r="N287" s="75"/>
      <c r="O287" s="208">
        <v>182</v>
      </c>
      <c r="P287" s="224">
        <f>O283+O287</f>
        <v>456</v>
      </c>
      <c r="Q287" s="116"/>
      <c r="R287" s="76"/>
    </row>
    <row r="288" spans="1:18" s="71" customFormat="1" ht="60" customHeight="1" thickBot="1" x14ac:dyDescent="0.25">
      <c r="A288" s="435" t="s">
        <v>610</v>
      </c>
      <c r="B288" s="436"/>
      <c r="C288" s="436"/>
      <c r="D288" s="436"/>
      <c r="E288" s="436"/>
      <c r="F288" s="436"/>
      <c r="G288" s="436"/>
      <c r="H288" s="436"/>
      <c r="I288" s="436"/>
      <c r="J288" s="437"/>
      <c r="K288" s="75"/>
      <c r="L288" s="72">
        <f>SUM(L101:L129)</f>
        <v>273</v>
      </c>
      <c r="M288" s="72">
        <f>SUM(M101:M129)</f>
        <v>469</v>
      </c>
      <c r="N288" s="72"/>
      <c r="O288" s="251" t="e">
        <f>O101+O102+O103+O126+O127+O128+O129+O131+O132+O133+O134+O174+O178+O179+O180+O183+O184+O185+O186+O187+O200+O201+O202+O203+O204+O205+O206+O282+O283+O284+O285+O287</f>
        <v>#REF!</v>
      </c>
      <c r="P288" s="251"/>
      <c r="Q288" s="251"/>
      <c r="R288" s="251">
        <f>R101+R102+R103+R126+R127+R128+R129+R131+R132+R133+R134+R174+R178+R179+R180+R183+R184+R185+R186+R187+R200+R201+R202+R203+R204+R205+R206+R282+R283+R284+R285+R287</f>
        <v>2471</v>
      </c>
    </row>
    <row r="289" spans="1:18" s="71" customFormat="1" ht="64.5" customHeight="1" thickBot="1" x14ac:dyDescent="0.25">
      <c r="A289" s="166">
        <v>1</v>
      </c>
      <c r="B289" s="267" t="s">
        <v>611</v>
      </c>
      <c r="C289" s="267" t="s">
        <v>612</v>
      </c>
      <c r="D289" s="267" t="s">
        <v>722</v>
      </c>
      <c r="E289" s="267" t="s">
        <v>723</v>
      </c>
      <c r="F289" s="267" t="s">
        <v>262</v>
      </c>
      <c r="G289" s="267" t="s">
        <v>613</v>
      </c>
      <c r="H289" s="267" t="s">
        <v>614</v>
      </c>
      <c r="I289" s="269" t="s">
        <v>593</v>
      </c>
      <c r="J289" s="109" t="s">
        <v>610</v>
      </c>
      <c r="K289" s="75"/>
      <c r="L289" s="75"/>
      <c r="M289" s="75"/>
      <c r="N289" s="75"/>
      <c r="O289" s="208"/>
      <c r="P289" s="113"/>
      <c r="Q289" s="116"/>
      <c r="R289" s="76"/>
    </row>
    <row r="290" spans="1:18" s="71" customFormat="1" ht="64.5" customHeight="1" thickBot="1" x14ac:dyDescent="0.25">
      <c r="A290" s="166">
        <v>2</v>
      </c>
      <c r="B290" s="267" t="s">
        <v>615</v>
      </c>
      <c r="C290" s="267" t="s">
        <v>616</v>
      </c>
      <c r="D290" s="267" t="s">
        <v>617</v>
      </c>
      <c r="E290" s="267" t="s">
        <v>262</v>
      </c>
      <c r="F290" s="267" t="s">
        <v>618</v>
      </c>
      <c r="G290" s="267" t="s">
        <v>598</v>
      </c>
      <c r="H290" s="267" t="s">
        <v>619</v>
      </c>
      <c r="I290" s="269" t="s">
        <v>593</v>
      </c>
      <c r="J290" s="109" t="s">
        <v>610</v>
      </c>
      <c r="K290" s="75"/>
      <c r="L290" s="75"/>
      <c r="M290" s="75"/>
      <c r="N290" s="75"/>
      <c r="O290" s="208"/>
      <c r="P290" s="113"/>
      <c r="Q290" s="116"/>
      <c r="R290" s="76"/>
    </row>
    <row r="291" spans="1:18" s="71" customFormat="1" ht="64.5" customHeight="1" thickBot="1" x14ac:dyDescent="0.25">
      <c r="A291" s="166">
        <v>3</v>
      </c>
      <c r="B291" s="267" t="s">
        <v>620</v>
      </c>
      <c r="C291" s="267" t="s">
        <v>262</v>
      </c>
      <c r="D291" s="267" t="s">
        <v>262</v>
      </c>
      <c r="E291" s="267" t="s">
        <v>262</v>
      </c>
      <c r="F291" s="267" t="s">
        <v>262</v>
      </c>
      <c r="G291" s="267" t="s">
        <v>598</v>
      </c>
      <c r="H291" s="267" t="s">
        <v>621</v>
      </c>
      <c r="I291" s="269" t="s">
        <v>593</v>
      </c>
      <c r="J291" s="109" t="s">
        <v>610</v>
      </c>
      <c r="K291" s="75"/>
      <c r="L291" s="75"/>
      <c r="M291" s="75"/>
      <c r="N291" s="75"/>
      <c r="O291" s="208"/>
      <c r="P291" s="113"/>
      <c r="Q291" s="116"/>
      <c r="R291" s="76"/>
    </row>
    <row r="292" spans="1:18" s="71" customFormat="1" ht="64.5" customHeight="1" thickBot="1" x14ac:dyDescent="0.25">
      <c r="A292" s="166">
        <v>4</v>
      </c>
      <c r="B292" s="267" t="s">
        <v>622</v>
      </c>
      <c r="C292" s="267" t="s">
        <v>623</v>
      </c>
      <c r="D292" s="267" t="s">
        <v>624</v>
      </c>
      <c r="E292" s="267" t="s">
        <v>625</v>
      </c>
      <c r="F292" s="267" t="s">
        <v>626</v>
      </c>
      <c r="G292" s="267" t="s">
        <v>138</v>
      </c>
      <c r="H292" s="267" t="s">
        <v>627</v>
      </c>
      <c r="I292" s="267" t="s">
        <v>628</v>
      </c>
      <c r="J292" s="109" t="s">
        <v>610</v>
      </c>
      <c r="K292" s="75"/>
      <c r="L292" s="75"/>
      <c r="M292" s="75"/>
      <c r="N292" s="75"/>
      <c r="O292" s="208"/>
      <c r="P292" s="224"/>
      <c r="Q292" s="116"/>
      <c r="R292" s="76"/>
    </row>
    <row r="293" spans="1:18" s="71" customFormat="1" ht="60" customHeight="1" thickBot="1" x14ac:dyDescent="0.25">
      <c r="A293" s="435" t="s">
        <v>629</v>
      </c>
      <c r="B293" s="436"/>
      <c r="C293" s="436"/>
      <c r="D293" s="436"/>
      <c r="E293" s="436"/>
      <c r="F293" s="436"/>
      <c r="G293" s="436"/>
      <c r="H293" s="436"/>
      <c r="I293" s="436"/>
      <c r="J293" s="437"/>
      <c r="K293" s="75"/>
      <c r="L293" s="72">
        <f>SUM(L128:L135)</f>
        <v>0</v>
      </c>
      <c r="M293" s="72">
        <f>SUM(M128:M135)</f>
        <v>0</v>
      </c>
      <c r="N293" s="72"/>
      <c r="O293" s="251" t="e">
        <f>O128+O129+O131+O132+O133+O134+O135+O136+O137+O138+O139+O179+O183+O184+O185+O188+O189+O190+O191+O192+O205+O206+O282+O283+O284+O285+O286+O287+O288+O289+O290+O292</f>
        <v>#REF!</v>
      </c>
      <c r="P293" s="251"/>
      <c r="Q293" s="251"/>
      <c r="R293" s="251">
        <f>R128+R129+R131+R132+R133+R134+R135+R136+R137+R138+R139+R179+R183+R184+R185+R188+R189+R190+R191+R192+R205+R206+R282+R283+R284+R285+R286+R287+R288+R289+R290+R292</f>
        <v>3783</v>
      </c>
    </row>
    <row r="294" spans="1:18" s="71" customFormat="1" ht="64.5" customHeight="1" thickBot="1" x14ac:dyDescent="0.25">
      <c r="A294" s="166">
        <v>1</v>
      </c>
      <c r="B294" s="267" t="s">
        <v>630</v>
      </c>
      <c r="C294" s="267" t="s">
        <v>631</v>
      </c>
      <c r="D294" s="267" t="s">
        <v>262</v>
      </c>
      <c r="E294" s="267" t="s">
        <v>262</v>
      </c>
      <c r="F294" s="267" t="s">
        <v>262</v>
      </c>
      <c r="G294" s="267" t="s">
        <v>262</v>
      </c>
      <c r="H294" s="267" t="s">
        <v>632</v>
      </c>
      <c r="I294" s="269" t="s">
        <v>593</v>
      </c>
      <c r="J294" s="109" t="s">
        <v>629</v>
      </c>
      <c r="K294" s="75"/>
      <c r="L294" s="75"/>
      <c r="M294" s="75"/>
      <c r="N294" s="75"/>
      <c r="O294" s="208"/>
      <c r="P294" s="113"/>
      <c r="Q294" s="116"/>
      <c r="R294" s="76"/>
    </row>
    <row r="295" spans="1:18" s="71" customFormat="1" ht="64.5" customHeight="1" thickBot="1" x14ac:dyDescent="0.25">
      <c r="A295" s="166">
        <v>2</v>
      </c>
      <c r="B295" s="267" t="s">
        <v>633</v>
      </c>
      <c r="C295" s="267" t="s">
        <v>631</v>
      </c>
      <c r="D295" s="267" t="s">
        <v>262</v>
      </c>
      <c r="E295" s="267" t="s">
        <v>262</v>
      </c>
      <c r="F295" s="267" t="s">
        <v>262</v>
      </c>
      <c r="G295" s="267" t="s">
        <v>262</v>
      </c>
      <c r="H295" s="267" t="s">
        <v>632</v>
      </c>
      <c r="I295" s="269" t="s">
        <v>593</v>
      </c>
      <c r="J295" s="109" t="s">
        <v>629</v>
      </c>
      <c r="K295" s="75"/>
      <c r="L295" s="75"/>
      <c r="M295" s="75"/>
      <c r="N295" s="75"/>
      <c r="O295" s="208"/>
      <c r="P295" s="113"/>
      <c r="Q295" s="116"/>
      <c r="R295" s="76"/>
    </row>
    <row r="296" spans="1:18" s="71" customFormat="1" ht="60" customHeight="1" thickBot="1" x14ac:dyDescent="0.25">
      <c r="A296" s="435" t="s">
        <v>634</v>
      </c>
      <c r="B296" s="436"/>
      <c r="C296" s="436"/>
      <c r="D296" s="436"/>
      <c r="E296" s="436"/>
      <c r="F296" s="436"/>
      <c r="G296" s="436"/>
      <c r="H296" s="436"/>
      <c r="I296" s="436"/>
      <c r="J296" s="437"/>
      <c r="K296" s="75"/>
      <c r="L296" s="72">
        <f>SUM(L132:L138)</f>
        <v>0</v>
      </c>
      <c r="M296" s="72">
        <f>SUM(M132:M138)</f>
        <v>0</v>
      </c>
      <c r="N296" s="72"/>
      <c r="O296" s="251" t="e">
        <f>O132+O133+O134+O135+O136+O137+O138+O139+O140+O141+O142+O182+O186+O187+O188+O191+O192+O193+O194+O195+O283+O284+O285+O286+O287+O288+O289+O290+O291+O292+O293+O295</f>
        <v>#REF!</v>
      </c>
      <c r="P296" s="251"/>
      <c r="Q296" s="251"/>
      <c r="R296" s="251">
        <f>R132+R133+R134+R135+R136+R137+R138+R139+R140+R141+R142+R182+R186+R187+R188+R191+R192+R193+R194+R195+R283+R284+R285+R286+R287+R288+R289+R290+R291+R292+R293+R295</f>
        <v>6254</v>
      </c>
    </row>
    <row r="297" spans="1:18" s="71" customFormat="1" ht="64.5" customHeight="1" thickBot="1" x14ac:dyDescent="0.25">
      <c r="A297" s="166">
        <v>1</v>
      </c>
      <c r="B297" s="267" t="s">
        <v>635</v>
      </c>
      <c r="C297" s="267" t="s">
        <v>636</v>
      </c>
      <c r="D297" s="267" t="s">
        <v>262</v>
      </c>
      <c r="E297" s="267" t="s">
        <v>262</v>
      </c>
      <c r="F297" s="267" t="s">
        <v>262</v>
      </c>
      <c r="G297" s="267" t="s">
        <v>598</v>
      </c>
      <c r="H297" s="267" t="s">
        <v>637</v>
      </c>
      <c r="I297" s="269" t="s">
        <v>593</v>
      </c>
      <c r="J297" s="109" t="s">
        <v>634</v>
      </c>
      <c r="K297" s="75"/>
      <c r="L297" s="75"/>
      <c r="M297" s="75"/>
      <c r="N297" s="75"/>
      <c r="O297" s="208"/>
      <c r="P297" s="113"/>
      <c r="Q297" s="116"/>
      <c r="R297" s="76"/>
    </row>
    <row r="298" spans="1:18" s="71" customFormat="1" ht="64.5" customHeight="1" thickBot="1" x14ac:dyDescent="0.25">
      <c r="A298" s="370">
        <v>2</v>
      </c>
      <c r="B298" s="325" t="s">
        <v>638</v>
      </c>
      <c r="C298" s="325" t="s">
        <v>639</v>
      </c>
      <c r="D298" s="325" t="s">
        <v>262</v>
      </c>
      <c r="E298" s="325" t="s">
        <v>262</v>
      </c>
      <c r="F298" s="325" t="s">
        <v>262</v>
      </c>
      <c r="G298" s="325" t="s">
        <v>598</v>
      </c>
      <c r="H298" s="325" t="s">
        <v>640</v>
      </c>
      <c r="I298" s="325" t="s">
        <v>641</v>
      </c>
      <c r="J298" s="327" t="s">
        <v>634</v>
      </c>
      <c r="K298" s="75"/>
      <c r="L298" s="75"/>
      <c r="M298" s="75"/>
      <c r="N298" s="75"/>
      <c r="O298" s="208"/>
      <c r="P298" s="113"/>
      <c r="Q298" s="116"/>
      <c r="R298" s="76"/>
    </row>
    <row r="299" spans="1:18" s="71" customFormat="1" ht="97.5" customHeight="1" thickBot="1" x14ac:dyDescent="0.3">
      <c r="A299" s="166">
        <v>3</v>
      </c>
      <c r="B299" s="329" t="s">
        <v>941</v>
      </c>
      <c r="C299" s="330" t="s">
        <v>942</v>
      </c>
      <c r="D299" s="332" t="s">
        <v>528</v>
      </c>
      <c r="E299" s="267" t="s">
        <v>723</v>
      </c>
      <c r="F299" s="329"/>
      <c r="G299" s="307" t="s">
        <v>943</v>
      </c>
      <c r="H299" s="331">
        <v>44318</v>
      </c>
      <c r="I299" s="371" t="s">
        <v>593</v>
      </c>
      <c r="J299" s="327" t="s">
        <v>634</v>
      </c>
      <c r="K299" s="75"/>
      <c r="L299" s="75"/>
      <c r="M299" s="75"/>
      <c r="N299" s="75"/>
      <c r="O299" s="208"/>
      <c r="P299" s="113"/>
      <c r="Q299" s="116"/>
      <c r="R299" s="76"/>
    </row>
    <row r="300" spans="1:18" s="71" customFormat="1" ht="60" customHeight="1" thickBot="1" x14ac:dyDescent="0.25">
      <c r="A300" s="435" t="s">
        <v>149</v>
      </c>
      <c r="B300" s="436"/>
      <c r="C300" s="436"/>
      <c r="D300" s="436"/>
      <c r="E300" s="436"/>
      <c r="F300" s="436"/>
      <c r="G300" s="436"/>
      <c r="H300" s="436"/>
      <c r="I300" s="436"/>
      <c r="J300" s="437"/>
      <c r="K300" s="75"/>
      <c r="L300" s="72">
        <f>SUM(L135:L141)</f>
        <v>0</v>
      </c>
      <c r="M300" s="72">
        <f>SUM(M135:M141)</f>
        <v>0</v>
      </c>
      <c r="N300" s="72"/>
      <c r="O300" s="251" t="e">
        <f>O135+O136+O137+O138+O139+O140+O141+O142+O143+O144+O145+O185+O189+O190+O191+O194+O195+O196+O197+O198+O286+O287+O288+O289+O290+O291+O292+O293+O294+O295+O296+O298</f>
        <v>#REF!</v>
      </c>
      <c r="P300" s="251"/>
      <c r="Q300" s="251"/>
      <c r="R300" s="251">
        <f>R135+R136+R137+R138+R139+R140+R141+R142+R143+R144+R145+R185+R189+R190+R191+R194+R195+R196+R197+R198+R286+R287+R288+R289+R290+R291+R292+R293+R294+R295+R296+R298</f>
        <v>12508</v>
      </c>
    </row>
    <row r="301" spans="1:18" s="71" customFormat="1" ht="54" customHeight="1" thickBot="1" x14ac:dyDescent="0.25">
      <c r="A301" s="166">
        <v>1</v>
      </c>
      <c r="B301" s="267" t="s">
        <v>642</v>
      </c>
      <c r="C301" s="267" t="s">
        <v>262</v>
      </c>
      <c r="D301" s="267" t="s">
        <v>262</v>
      </c>
      <c r="E301" s="267" t="s">
        <v>262</v>
      </c>
      <c r="F301" s="267" t="s">
        <v>262</v>
      </c>
      <c r="G301" s="267" t="s">
        <v>262</v>
      </c>
      <c r="H301" s="267" t="s">
        <v>643</v>
      </c>
      <c r="I301" s="269" t="s">
        <v>593</v>
      </c>
      <c r="J301" s="109" t="s">
        <v>149</v>
      </c>
      <c r="K301" s="75"/>
      <c r="L301" s="75">
        <v>273</v>
      </c>
      <c r="M301" s="75">
        <v>273</v>
      </c>
      <c r="N301" s="75"/>
      <c r="O301" s="208">
        <v>274</v>
      </c>
      <c r="P301" s="113"/>
      <c r="Q301" s="116"/>
      <c r="R301" s="76"/>
    </row>
    <row r="302" spans="1:18" s="71" customFormat="1" ht="75" customHeight="1" thickBot="1" x14ac:dyDescent="0.25">
      <c r="A302" s="166">
        <v>2</v>
      </c>
      <c r="B302" s="267" t="s">
        <v>644</v>
      </c>
      <c r="C302" s="267" t="s">
        <v>262</v>
      </c>
      <c r="D302" s="267" t="s">
        <v>262</v>
      </c>
      <c r="E302" s="267" t="s">
        <v>262</v>
      </c>
      <c r="F302" s="267" t="s">
        <v>262</v>
      </c>
      <c r="G302" s="267" t="s">
        <v>598</v>
      </c>
      <c r="H302" s="267" t="s">
        <v>645</v>
      </c>
      <c r="I302" s="269" t="s">
        <v>593</v>
      </c>
      <c r="J302" s="109" t="s">
        <v>149</v>
      </c>
      <c r="K302" s="75"/>
      <c r="L302" s="75"/>
      <c r="M302" s="75"/>
      <c r="N302" s="75"/>
      <c r="O302" s="208"/>
      <c r="P302" s="113"/>
      <c r="Q302" s="116"/>
      <c r="R302" s="76"/>
    </row>
    <row r="303" spans="1:18" s="71" customFormat="1" ht="75" customHeight="1" thickBot="1" x14ac:dyDescent="0.35">
      <c r="A303" s="166"/>
      <c r="B303" s="268" t="s">
        <v>915</v>
      </c>
      <c r="C303" s="258" t="s">
        <v>917</v>
      </c>
      <c r="D303" s="267"/>
      <c r="E303" s="267" t="s">
        <v>723</v>
      </c>
      <c r="F303" s="267"/>
      <c r="G303" s="307" t="s">
        <v>916</v>
      </c>
      <c r="H303" s="369">
        <v>44289</v>
      </c>
      <c r="I303" s="269" t="s">
        <v>593</v>
      </c>
      <c r="J303" s="109" t="s">
        <v>149</v>
      </c>
      <c r="K303" s="75"/>
      <c r="L303" s="75"/>
      <c r="M303" s="75"/>
      <c r="N303" s="75"/>
      <c r="O303" s="208"/>
      <c r="P303" s="113"/>
      <c r="Q303" s="116"/>
      <c r="R303" s="76"/>
    </row>
    <row r="304" spans="1:18" s="71" customFormat="1" ht="75" customHeight="1" thickBot="1" x14ac:dyDescent="0.25">
      <c r="A304" s="166">
        <v>3</v>
      </c>
      <c r="B304" s="267" t="s">
        <v>646</v>
      </c>
      <c r="C304" s="268" t="s">
        <v>710</v>
      </c>
      <c r="D304" s="267" t="s">
        <v>700</v>
      </c>
      <c r="E304" s="267" t="s">
        <v>262</v>
      </c>
      <c r="F304" s="267" t="s">
        <v>262</v>
      </c>
      <c r="G304" s="267" t="s">
        <v>709</v>
      </c>
      <c r="H304" s="267" t="s">
        <v>647</v>
      </c>
      <c r="I304" s="269" t="s">
        <v>593</v>
      </c>
      <c r="J304" s="109" t="s">
        <v>149</v>
      </c>
      <c r="K304" s="75"/>
      <c r="L304" s="75"/>
      <c r="M304" s="75"/>
      <c r="N304" s="75"/>
      <c r="O304" s="208"/>
      <c r="P304" s="113"/>
      <c r="Q304" s="116"/>
      <c r="R304" s="76"/>
    </row>
    <row r="305" spans="1:18" s="275" customFormat="1" ht="70.900000000000006" customHeight="1" thickBot="1" x14ac:dyDescent="0.3">
      <c r="A305" s="166">
        <v>4</v>
      </c>
      <c r="B305" s="264" t="s">
        <v>648</v>
      </c>
      <c r="C305" s="265" t="s">
        <v>262</v>
      </c>
      <c r="D305" s="265" t="s">
        <v>649</v>
      </c>
      <c r="E305" s="265" t="s">
        <v>262</v>
      </c>
      <c r="F305" s="265" t="s">
        <v>262</v>
      </c>
      <c r="G305" s="265" t="s">
        <v>598</v>
      </c>
      <c r="H305" s="265" t="s">
        <v>650</v>
      </c>
      <c r="I305" s="265" t="s">
        <v>651</v>
      </c>
      <c r="J305" s="109" t="s">
        <v>149</v>
      </c>
      <c r="O305" s="276">
        <v>182</v>
      </c>
      <c r="P305" s="277" t="e">
        <f>O300+O305</f>
        <v>#REF!</v>
      </c>
      <c r="Q305" s="278"/>
      <c r="R305" s="279"/>
    </row>
    <row r="306" spans="1:18" s="275" customFormat="1" ht="70.900000000000006" customHeight="1" thickBot="1" x14ac:dyDescent="0.3">
      <c r="A306" s="166">
        <v>5</v>
      </c>
      <c r="B306" s="265" t="s">
        <v>652</v>
      </c>
      <c r="C306" s="265" t="s">
        <v>653</v>
      </c>
      <c r="D306" s="265" t="s">
        <v>708</v>
      </c>
      <c r="E306" s="264" t="s">
        <v>707</v>
      </c>
      <c r="F306" s="265" t="s">
        <v>262</v>
      </c>
      <c r="G306" s="265" t="s">
        <v>706</v>
      </c>
      <c r="H306" s="265" t="s">
        <v>654</v>
      </c>
      <c r="I306" s="265" t="s">
        <v>655</v>
      </c>
      <c r="J306" s="109" t="s">
        <v>149</v>
      </c>
      <c r="O306" s="276">
        <v>182</v>
      </c>
      <c r="P306" s="277">
        <f>O301+O306</f>
        <v>456</v>
      </c>
      <c r="Q306" s="278"/>
      <c r="R306" s="279"/>
    </row>
    <row r="307" spans="1:18" s="275" customFormat="1" ht="70.900000000000006" customHeight="1" x14ac:dyDescent="0.25">
      <c r="A307" s="361">
        <v>6</v>
      </c>
      <c r="B307" s="365" t="s">
        <v>656</v>
      </c>
      <c r="C307" s="365" t="s">
        <v>705</v>
      </c>
      <c r="D307" s="365" t="s">
        <v>262</v>
      </c>
      <c r="E307" s="365" t="s">
        <v>262</v>
      </c>
      <c r="F307" s="365" t="s">
        <v>262</v>
      </c>
      <c r="G307" s="366" t="s">
        <v>704</v>
      </c>
      <c r="H307" s="365" t="s">
        <v>657</v>
      </c>
      <c r="I307" s="365" t="s">
        <v>658</v>
      </c>
      <c r="J307" s="327" t="s">
        <v>149</v>
      </c>
      <c r="O307" s="276">
        <v>182</v>
      </c>
      <c r="P307" s="277">
        <f>O302+O307</f>
        <v>182</v>
      </c>
      <c r="Q307" s="278"/>
      <c r="R307" s="279"/>
    </row>
    <row r="308" spans="1:18" s="275" customFormat="1" ht="70.900000000000006" customHeight="1" x14ac:dyDescent="0.25">
      <c r="A308" s="328"/>
      <c r="B308" s="367"/>
      <c r="C308" s="367"/>
      <c r="D308" s="367"/>
      <c r="E308" s="367"/>
      <c r="F308" s="367"/>
      <c r="G308" s="368"/>
      <c r="H308" s="367"/>
      <c r="I308" s="367"/>
      <c r="J308" s="328"/>
      <c r="O308" s="276"/>
      <c r="P308" s="277"/>
      <c r="Q308" s="278"/>
      <c r="R308" s="279"/>
    </row>
    <row r="309" spans="1:18" s="71" customFormat="1" ht="60" customHeight="1" thickBot="1" x14ac:dyDescent="0.25">
      <c r="A309" s="435" t="s">
        <v>659</v>
      </c>
      <c r="B309" s="436"/>
      <c r="C309" s="436"/>
      <c r="D309" s="436"/>
      <c r="E309" s="436"/>
      <c r="F309" s="436"/>
      <c r="G309" s="436"/>
      <c r="H309" s="436"/>
      <c r="I309" s="436"/>
      <c r="J309" s="437"/>
      <c r="K309" s="75"/>
      <c r="L309" s="72">
        <f>SUM(L142:L148)</f>
        <v>0</v>
      </c>
      <c r="M309" s="72">
        <f>SUM(M142:M148)</f>
        <v>0</v>
      </c>
      <c r="N309" s="72"/>
      <c r="O309" s="251" t="e">
        <f>O142+O143+O144+O145+O146+O147+O148+O149+O150+O151+O152+O192+O196+O197+O198+O201+O202+O203+O204+O205+O293+O294+O295+O296+O297+O298+O300+O301+O302+O304+O305+O307</f>
        <v>#REF!</v>
      </c>
      <c r="P309" s="251"/>
      <c r="Q309" s="251"/>
      <c r="R309" s="251">
        <f>R142+R143+R144+R145+R146+R147+R148+R149+R150+R151+R152+R192+R196+R197+R198+R201+R202+R203+R204+R205+R293+R294+R295+R296+R297+R298+R300+R301+R302+R304+R305+R307</f>
        <v>22545</v>
      </c>
    </row>
    <row r="310" spans="1:18" s="71" customFormat="1" ht="64.5" customHeight="1" thickBot="1" x14ac:dyDescent="0.25">
      <c r="A310" s="166">
        <v>1</v>
      </c>
      <c r="B310" s="267" t="s">
        <v>660</v>
      </c>
      <c r="C310" s="267" t="s">
        <v>262</v>
      </c>
      <c r="D310" s="267" t="s">
        <v>262</v>
      </c>
      <c r="E310" s="267" t="s">
        <v>262</v>
      </c>
      <c r="F310" s="267" t="s">
        <v>262</v>
      </c>
      <c r="G310" s="267" t="s">
        <v>598</v>
      </c>
      <c r="H310" s="267" t="s">
        <v>661</v>
      </c>
      <c r="I310" s="269" t="s">
        <v>593</v>
      </c>
      <c r="J310" s="109" t="s">
        <v>659</v>
      </c>
      <c r="K310" s="75"/>
      <c r="L310" s="75"/>
      <c r="M310" s="75"/>
      <c r="N310" s="75"/>
      <c r="O310" s="208"/>
      <c r="P310" s="113"/>
      <c r="Q310" s="116"/>
      <c r="R310" s="76"/>
    </row>
    <row r="311" spans="1:18" s="71" customFormat="1" ht="64.5" customHeight="1" thickBot="1" x14ac:dyDescent="0.25">
      <c r="A311" s="166">
        <v>2</v>
      </c>
      <c r="B311" s="267" t="s">
        <v>662</v>
      </c>
      <c r="C311" s="267" t="s">
        <v>262</v>
      </c>
      <c r="D311" s="267" t="s">
        <v>262</v>
      </c>
      <c r="E311" s="267" t="s">
        <v>262</v>
      </c>
      <c r="F311" s="267" t="s">
        <v>262</v>
      </c>
      <c r="G311" s="267" t="s">
        <v>598</v>
      </c>
      <c r="H311" s="267" t="s">
        <v>663</v>
      </c>
      <c r="I311" s="269" t="s">
        <v>593</v>
      </c>
      <c r="J311" s="109" t="s">
        <v>659</v>
      </c>
      <c r="K311" s="75"/>
      <c r="L311" s="75"/>
      <c r="M311" s="75"/>
      <c r="N311" s="75"/>
      <c r="O311" s="208"/>
      <c r="P311" s="113"/>
      <c r="Q311" s="116"/>
      <c r="R311" s="76"/>
    </row>
    <row r="312" spans="1:18" s="71" customFormat="1" ht="64.5" customHeight="1" thickBot="1" x14ac:dyDescent="0.25">
      <c r="A312" s="166">
        <v>3</v>
      </c>
      <c r="B312" s="267" t="s">
        <v>664</v>
      </c>
      <c r="C312" s="267" t="s">
        <v>262</v>
      </c>
      <c r="D312" s="267" t="s">
        <v>262</v>
      </c>
      <c r="E312" s="267" t="s">
        <v>262</v>
      </c>
      <c r="F312" s="267" t="s">
        <v>262</v>
      </c>
      <c r="G312" s="267" t="s">
        <v>598</v>
      </c>
      <c r="H312" s="267" t="s">
        <v>665</v>
      </c>
      <c r="I312" s="269" t="s">
        <v>593</v>
      </c>
      <c r="J312" s="109" t="s">
        <v>659</v>
      </c>
      <c r="K312" s="75"/>
      <c r="L312" s="75"/>
      <c r="M312" s="75"/>
      <c r="N312" s="75"/>
      <c r="O312" s="208"/>
      <c r="P312" s="113"/>
      <c r="Q312" s="116"/>
      <c r="R312" s="76"/>
    </row>
    <row r="313" spans="1:18" s="71" customFormat="1" ht="64.5" customHeight="1" thickBot="1" x14ac:dyDescent="0.25">
      <c r="A313" s="166">
        <v>4</v>
      </c>
      <c r="B313" s="267" t="s">
        <v>666</v>
      </c>
      <c r="C313" s="267" t="s">
        <v>667</v>
      </c>
      <c r="D313" s="267" t="s">
        <v>668</v>
      </c>
      <c r="E313" s="267" t="s">
        <v>262</v>
      </c>
      <c r="F313" s="267" t="s">
        <v>262</v>
      </c>
      <c r="G313" s="267" t="s">
        <v>262</v>
      </c>
      <c r="H313" s="267" t="s">
        <v>669</v>
      </c>
      <c r="I313" s="269" t="s">
        <v>593</v>
      </c>
      <c r="J313" s="109" t="s">
        <v>659</v>
      </c>
      <c r="K313" s="75"/>
      <c r="L313" s="75"/>
      <c r="M313" s="75"/>
      <c r="N313" s="75"/>
      <c r="O313" s="208"/>
      <c r="P313" s="224"/>
      <c r="Q313" s="116"/>
      <c r="R313" s="76"/>
    </row>
    <row r="314" spans="1:18" s="71" customFormat="1" ht="64.5" customHeight="1" thickBot="1" x14ac:dyDescent="0.25">
      <c r="A314" s="166">
        <v>5</v>
      </c>
      <c r="B314" s="267" t="s">
        <v>670</v>
      </c>
      <c r="C314" s="267" t="s">
        <v>262</v>
      </c>
      <c r="D314" s="267" t="s">
        <v>262</v>
      </c>
      <c r="E314" s="267" t="s">
        <v>262</v>
      </c>
      <c r="F314" s="267" t="s">
        <v>262</v>
      </c>
      <c r="G314" s="267" t="s">
        <v>598</v>
      </c>
      <c r="H314" s="267" t="s">
        <v>671</v>
      </c>
      <c r="I314" s="269" t="s">
        <v>593</v>
      </c>
      <c r="J314" s="109" t="s">
        <v>659</v>
      </c>
      <c r="K314" s="75"/>
      <c r="L314" s="75"/>
      <c r="M314" s="75"/>
      <c r="N314" s="75"/>
      <c r="O314" s="208"/>
      <c r="P314" s="113"/>
      <c r="Q314" s="116"/>
      <c r="R314" s="76"/>
    </row>
    <row r="315" spans="1:18" s="71" customFormat="1" ht="64.5" customHeight="1" thickBot="1" x14ac:dyDescent="0.25">
      <c r="A315" s="166">
        <v>6</v>
      </c>
      <c r="B315" s="267" t="s">
        <v>672</v>
      </c>
      <c r="C315" s="267" t="s">
        <v>262</v>
      </c>
      <c r="D315" s="267" t="s">
        <v>262</v>
      </c>
      <c r="E315" s="267" t="s">
        <v>262</v>
      </c>
      <c r="F315" s="267" t="s">
        <v>262</v>
      </c>
      <c r="G315" s="267" t="s">
        <v>598</v>
      </c>
      <c r="H315" s="267" t="s">
        <v>673</v>
      </c>
      <c r="I315" s="269" t="s">
        <v>593</v>
      </c>
      <c r="J315" s="109" t="s">
        <v>659</v>
      </c>
      <c r="K315" s="75"/>
      <c r="L315" s="75"/>
      <c r="M315" s="75"/>
      <c r="N315" s="75"/>
      <c r="O315" s="208"/>
      <c r="P315" s="113"/>
      <c r="Q315" s="116"/>
      <c r="R315" s="76"/>
    </row>
    <row r="316" spans="1:18" s="71" customFormat="1" ht="64.5" customHeight="1" thickBot="1" x14ac:dyDescent="0.25">
      <c r="A316" s="166">
        <v>7</v>
      </c>
      <c r="B316" s="267" t="s">
        <v>674</v>
      </c>
      <c r="C316" s="267" t="s">
        <v>699</v>
      </c>
      <c r="D316" s="267" t="s">
        <v>700</v>
      </c>
      <c r="E316" s="267" t="s">
        <v>698</v>
      </c>
      <c r="F316" s="267" t="s">
        <v>262</v>
      </c>
      <c r="G316" s="268" t="s">
        <v>697</v>
      </c>
      <c r="H316" s="267" t="s">
        <v>675</v>
      </c>
      <c r="I316" s="269" t="s">
        <v>593</v>
      </c>
      <c r="J316" s="109" t="s">
        <v>659</v>
      </c>
      <c r="K316" s="75"/>
      <c r="L316" s="75"/>
      <c r="M316" s="75"/>
      <c r="N316" s="75"/>
      <c r="O316" s="208"/>
      <c r="P316" s="113"/>
      <c r="Q316" s="116"/>
      <c r="R316" s="76"/>
    </row>
    <row r="317" spans="1:18" s="71" customFormat="1" ht="64.5" customHeight="1" thickBot="1" x14ac:dyDescent="0.25">
      <c r="A317" s="166">
        <v>8</v>
      </c>
      <c r="B317" s="267" t="s">
        <v>676</v>
      </c>
      <c r="C317" s="267" t="s">
        <v>677</v>
      </c>
      <c r="D317" s="268" t="s">
        <v>678</v>
      </c>
      <c r="E317" s="267" t="s">
        <v>262</v>
      </c>
      <c r="F317" s="268" t="s">
        <v>679</v>
      </c>
      <c r="G317" s="267" t="s">
        <v>598</v>
      </c>
      <c r="H317" s="267" t="s">
        <v>680</v>
      </c>
      <c r="I317" s="269" t="s">
        <v>593</v>
      </c>
      <c r="J317" s="109" t="s">
        <v>659</v>
      </c>
      <c r="K317" s="75"/>
      <c r="L317" s="75"/>
      <c r="M317" s="75"/>
      <c r="N317" s="75"/>
      <c r="O317" s="208"/>
      <c r="P317" s="113"/>
      <c r="Q317" s="116"/>
      <c r="R317" s="76"/>
    </row>
    <row r="318" spans="1:18" s="71" customFormat="1" ht="64.5" customHeight="1" thickBot="1" x14ac:dyDescent="0.25">
      <c r="A318" s="166">
        <v>9</v>
      </c>
      <c r="B318" s="267" t="s">
        <v>681</v>
      </c>
      <c r="C318" s="268" t="s">
        <v>701</v>
      </c>
      <c r="D318" s="267" t="s">
        <v>262</v>
      </c>
      <c r="E318" s="268" t="s">
        <v>702</v>
      </c>
      <c r="F318" s="267" t="s">
        <v>262</v>
      </c>
      <c r="G318" s="268" t="s">
        <v>703</v>
      </c>
      <c r="H318" s="267" t="s">
        <v>682</v>
      </c>
      <c r="I318" s="267" t="s">
        <v>682</v>
      </c>
      <c r="J318" s="109" t="s">
        <v>659</v>
      </c>
      <c r="K318" s="75"/>
      <c r="L318" s="75"/>
      <c r="M318" s="75"/>
      <c r="N318" s="75"/>
      <c r="O318" s="208"/>
      <c r="P318" s="113"/>
      <c r="Q318" s="116"/>
      <c r="R318" s="76"/>
    </row>
    <row r="319" spans="1:18" s="71" customFormat="1" ht="64.5" customHeight="1" thickBot="1" x14ac:dyDescent="0.25">
      <c r="A319" s="166">
        <v>10</v>
      </c>
      <c r="B319" s="267" t="s">
        <v>683</v>
      </c>
      <c r="C319" s="267" t="s">
        <v>720</v>
      </c>
      <c r="D319" s="267" t="s">
        <v>721</v>
      </c>
      <c r="E319" s="268" t="s">
        <v>718</v>
      </c>
      <c r="F319" s="268" t="s">
        <v>719</v>
      </c>
      <c r="G319" s="267" t="s">
        <v>684</v>
      </c>
      <c r="H319" s="267" t="s">
        <v>685</v>
      </c>
      <c r="I319" s="267" t="s">
        <v>686</v>
      </c>
      <c r="J319" s="109" t="s">
        <v>659</v>
      </c>
      <c r="K319" s="75"/>
      <c r="L319" s="75"/>
      <c r="M319" s="75"/>
      <c r="N319" s="75"/>
      <c r="O319" s="208"/>
      <c r="P319" s="113"/>
      <c r="Q319" s="116"/>
      <c r="R319" s="76"/>
    </row>
    <row r="320" spans="1:18" s="71" customFormat="1" ht="64.5" customHeight="1" thickBot="1" x14ac:dyDescent="0.25">
      <c r="A320" s="324">
        <v>11</v>
      </c>
      <c r="B320" s="325" t="s">
        <v>687</v>
      </c>
      <c r="C320" s="325" t="s">
        <v>716</v>
      </c>
      <c r="D320" s="325" t="s">
        <v>714</v>
      </c>
      <c r="E320" s="326" t="s">
        <v>717</v>
      </c>
      <c r="F320" s="325" t="s">
        <v>262</v>
      </c>
      <c r="G320" s="325" t="s">
        <v>715</v>
      </c>
      <c r="H320" s="325" t="s">
        <v>688</v>
      </c>
      <c r="I320" s="325" t="s">
        <v>689</v>
      </c>
      <c r="J320" s="327" t="s">
        <v>659</v>
      </c>
      <c r="K320" s="75"/>
      <c r="L320" s="75"/>
      <c r="M320" s="75"/>
      <c r="N320" s="75"/>
      <c r="O320" s="208"/>
      <c r="P320" s="113"/>
      <c r="Q320" s="116"/>
      <c r="R320" s="76"/>
    </row>
    <row r="321" spans="1:18" s="71" customFormat="1" ht="64.5" customHeight="1" x14ac:dyDescent="0.2">
      <c r="A321" s="328">
        <v>12</v>
      </c>
      <c r="B321" s="291" t="s">
        <v>782</v>
      </c>
      <c r="C321" s="330" t="s">
        <v>783</v>
      </c>
      <c r="D321" s="317" t="s">
        <v>528</v>
      </c>
      <c r="E321" s="323" t="s">
        <v>734</v>
      </c>
      <c r="F321" s="329"/>
      <c r="G321" s="323" t="s">
        <v>784</v>
      </c>
      <c r="H321" s="331">
        <v>44209</v>
      </c>
      <c r="I321" s="331">
        <v>44217</v>
      </c>
      <c r="J321" s="327" t="s">
        <v>659</v>
      </c>
      <c r="K321" s="75"/>
      <c r="L321" s="75"/>
      <c r="M321" s="75"/>
      <c r="N321" s="75"/>
      <c r="O321" s="208"/>
      <c r="P321" s="113"/>
      <c r="Q321" s="116"/>
      <c r="R321" s="76"/>
    </row>
    <row r="322" spans="1:18" s="71" customFormat="1" ht="60" customHeight="1" thickBot="1" x14ac:dyDescent="0.25">
      <c r="A322" s="435" t="s">
        <v>690</v>
      </c>
      <c r="B322" s="436"/>
      <c r="C322" s="436"/>
      <c r="D322" s="436"/>
      <c r="E322" s="436"/>
      <c r="F322" s="436"/>
      <c r="G322" s="436"/>
      <c r="H322" s="436"/>
      <c r="I322" s="436"/>
      <c r="J322" s="437"/>
      <c r="K322" s="75"/>
      <c r="L322" s="72">
        <f>SUM(L154:L160)</f>
        <v>0</v>
      </c>
      <c r="M322" s="72">
        <f>SUM(M154:M160)</f>
        <v>0</v>
      </c>
      <c r="N322" s="72"/>
      <c r="O322" s="251" t="e">
        <f>O154+O155+O156+O157+O158+O159+O160+O161+O162+O163+O164+O204+O283+O284+O285+O288+O289+O290+O291+O292+O307+O309+O310+O311+O312+O313+O314+O315+O316+O317+O318+O320</f>
        <v>#REF!</v>
      </c>
      <c r="P322" s="251"/>
      <c r="Q322" s="251"/>
      <c r="R322" s="251">
        <f>R154+R155+R156+R157+R158+R159+R160+R161+R162+R163+R164+R204+R283+R284+R285+R288+R289+R290+R291+R292+R307+R309+R310+R311+R312+R313+R314+R315+R316+R317+R318+R320</f>
        <v>25016</v>
      </c>
    </row>
    <row r="323" spans="1:18" s="71" customFormat="1" ht="64.5" customHeight="1" thickBot="1" x14ac:dyDescent="0.25">
      <c r="A323" s="166">
        <v>1</v>
      </c>
      <c r="B323" s="267" t="s">
        <v>691</v>
      </c>
      <c r="C323" s="267" t="s">
        <v>262</v>
      </c>
      <c r="D323" s="267" t="s">
        <v>262</v>
      </c>
      <c r="E323" s="267" t="s">
        <v>262</v>
      </c>
      <c r="F323" s="267" t="s">
        <v>262</v>
      </c>
      <c r="G323" s="267" t="s">
        <v>262</v>
      </c>
      <c r="H323" s="267" t="s">
        <v>692</v>
      </c>
      <c r="I323" s="269" t="s">
        <v>593</v>
      </c>
      <c r="J323" s="109"/>
      <c r="K323" s="75"/>
      <c r="L323" s="75"/>
      <c r="M323" s="75"/>
      <c r="N323" s="75"/>
      <c r="O323" s="208"/>
      <c r="P323" s="113"/>
      <c r="Q323" s="116"/>
      <c r="R323" s="76"/>
    </row>
    <row r="324" spans="1:18" s="71" customFormat="1" ht="64.5" customHeight="1" thickBot="1" x14ac:dyDescent="0.25">
      <c r="A324" s="166">
        <v>2</v>
      </c>
      <c r="B324" s="267" t="s">
        <v>693</v>
      </c>
      <c r="C324" s="267" t="s">
        <v>262</v>
      </c>
      <c r="D324" s="267" t="s">
        <v>262</v>
      </c>
      <c r="E324" s="267" t="s">
        <v>262</v>
      </c>
      <c r="F324" s="267" t="s">
        <v>262</v>
      </c>
      <c r="G324" s="267" t="s">
        <v>598</v>
      </c>
      <c r="H324" s="267" t="s">
        <v>694</v>
      </c>
      <c r="I324" s="269" t="s">
        <v>593</v>
      </c>
      <c r="J324" s="109"/>
      <c r="K324" s="75"/>
      <c r="L324" s="75"/>
      <c r="M324" s="75"/>
      <c r="N324" s="75"/>
      <c r="O324" s="208"/>
      <c r="P324" s="113"/>
      <c r="Q324" s="116"/>
      <c r="R324" s="76"/>
    </row>
    <row r="325" spans="1:18" s="71" customFormat="1" ht="64.5" customHeight="1" thickBot="1" x14ac:dyDescent="0.25">
      <c r="A325" s="166">
        <v>3</v>
      </c>
      <c r="B325" s="267" t="s">
        <v>695</v>
      </c>
      <c r="C325" s="267" t="s">
        <v>262</v>
      </c>
      <c r="D325" s="267" t="s">
        <v>262</v>
      </c>
      <c r="E325" s="267" t="s">
        <v>262</v>
      </c>
      <c r="F325" s="267" t="s">
        <v>262</v>
      </c>
      <c r="G325" s="267" t="s">
        <v>598</v>
      </c>
      <c r="H325" s="267" t="s">
        <v>696</v>
      </c>
      <c r="I325" s="269" t="s">
        <v>593</v>
      </c>
      <c r="J325" s="109"/>
      <c r="K325" s="75"/>
      <c r="L325" s="75"/>
      <c r="M325" s="75"/>
      <c r="N325" s="75"/>
      <c r="O325" s="208"/>
      <c r="P325" s="113"/>
      <c r="Q325" s="116"/>
      <c r="R325" s="76"/>
    </row>
    <row r="326" spans="1:18" s="71" customFormat="1" ht="64.5" customHeight="1" thickBot="1" x14ac:dyDescent="0.25">
      <c r="A326" s="166"/>
      <c r="B326" s="267"/>
      <c r="C326" s="267"/>
      <c r="D326" s="267"/>
      <c r="E326" s="267"/>
      <c r="F326" s="267"/>
      <c r="G326" s="267"/>
      <c r="H326" s="267"/>
      <c r="I326" s="267"/>
      <c r="J326" s="109"/>
      <c r="K326" s="75"/>
      <c r="L326" s="75"/>
      <c r="M326" s="75"/>
      <c r="N326" s="75"/>
      <c r="O326" s="208"/>
      <c r="P326" s="224"/>
      <c r="Q326" s="116"/>
      <c r="R326" s="76"/>
    </row>
    <row r="327" spans="1:18" s="71" customFormat="1" ht="64.5" customHeight="1" thickBot="1" x14ac:dyDescent="0.25">
      <c r="A327" s="166"/>
      <c r="B327" s="270"/>
      <c r="C327" s="270"/>
      <c r="D327" s="270"/>
      <c r="E327" s="270"/>
      <c r="F327" s="270"/>
      <c r="G327" s="270"/>
      <c r="H327" s="270"/>
      <c r="I327" s="270"/>
      <c r="J327" s="109"/>
      <c r="K327" s="75"/>
      <c r="L327" s="75"/>
      <c r="M327" s="75"/>
      <c r="N327" s="75"/>
      <c r="O327" s="208"/>
      <c r="P327" s="113"/>
      <c r="Q327" s="116"/>
      <c r="R327" s="76"/>
    </row>
    <row r="328" spans="1:18" s="71" customFormat="1" ht="64.5" customHeight="1" thickBot="1" x14ac:dyDescent="0.25">
      <c r="A328" s="166"/>
      <c r="B328" s="270"/>
      <c r="C328" s="270"/>
      <c r="D328" s="270"/>
      <c r="E328" s="270"/>
      <c r="F328" s="270"/>
      <c r="G328" s="270"/>
      <c r="H328" s="270"/>
      <c r="I328" s="270"/>
      <c r="J328" s="109"/>
      <c r="K328" s="75"/>
      <c r="L328" s="75"/>
      <c r="M328" s="75"/>
      <c r="N328" s="75"/>
      <c r="O328" s="208"/>
      <c r="P328" s="113"/>
      <c r="Q328" s="116"/>
      <c r="R328" s="76"/>
    </row>
    <row r="329" spans="1:18" s="71" customFormat="1" ht="64.5" customHeight="1" thickBot="1" x14ac:dyDescent="0.25">
      <c r="A329" s="166"/>
      <c r="B329" s="270"/>
      <c r="C329" s="270"/>
      <c r="D329" s="270"/>
      <c r="E329" s="270"/>
      <c r="F329" s="270"/>
      <c r="G329" s="270"/>
      <c r="H329" s="270"/>
      <c r="I329" s="270"/>
      <c r="J329" s="109"/>
      <c r="K329" s="75"/>
      <c r="L329" s="75"/>
      <c r="M329" s="75"/>
      <c r="N329" s="75"/>
      <c r="O329" s="208"/>
      <c r="P329" s="113"/>
      <c r="Q329" s="116"/>
      <c r="R329" s="76"/>
    </row>
  </sheetData>
  <mergeCells count="117">
    <mergeCell ref="C63:D63"/>
    <mergeCell ref="C34:D34"/>
    <mergeCell ref="C39:D39"/>
    <mergeCell ref="C41:D41"/>
    <mergeCell ref="G26:G50"/>
    <mergeCell ref="J26:J50"/>
    <mergeCell ref="C27:D27"/>
    <mergeCell ref="C28:D28"/>
    <mergeCell ref="C29:D29"/>
    <mergeCell ref="C61:D61"/>
    <mergeCell ref="C37:D37"/>
    <mergeCell ref="C36:D36"/>
    <mergeCell ref="C38:D38"/>
    <mergeCell ref="C56:D56"/>
    <mergeCell ref="C57:D57"/>
    <mergeCell ref="C55:D55"/>
    <mergeCell ref="C42:D42"/>
    <mergeCell ref="C46:D46"/>
    <mergeCell ref="C60:D60"/>
    <mergeCell ref="C47:D47"/>
    <mergeCell ref="C43:D43"/>
    <mergeCell ref="C44:D44"/>
    <mergeCell ref="C31:D31"/>
    <mergeCell ref="A26:A65"/>
    <mergeCell ref="B26:B65"/>
    <mergeCell ref="C65:H65"/>
    <mergeCell ref="J62:J63"/>
    <mergeCell ref="C64:D64"/>
    <mergeCell ref="C62:D62"/>
    <mergeCell ref="C54:D54"/>
    <mergeCell ref="C26:D26"/>
    <mergeCell ref="C53:D53"/>
    <mergeCell ref="C49:D49"/>
    <mergeCell ref="C52:D52"/>
    <mergeCell ref="C45:D45"/>
    <mergeCell ref="C59:D59"/>
    <mergeCell ref="C58:D58"/>
    <mergeCell ref="C50:D50"/>
    <mergeCell ref="C51:D51"/>
    <mergeCell ref="E26:E50"/>
    <mergeCell ref="F26:F50"/>
    <mergeCell ref="C32:D32"/>
    <mergeCell ref="C33:D33"/>
    <mergeCell ref="C40:D40"/>
    <mergeCell ref="C30:D30"/>
    <mergeCell ref="C35:D35"/>
    <mergeCell ref="C48:D48"/>
    <mergeCell ref="A1:J1"/>
    <mergeCell ref="A2:J2"/>
    <mergeCell ref="B4:B5"/>
    <mergeCell ref="C4:F4"/>
    <mergeCell ref="G4:G5"/>
    <mergeCell ref="H4:I4"/>
    <mergeCell ref="J4:J5"/>
    <mergeCell ref="A14:J14"/>
    <mergeCell ref="A6:J6"/>
    <mergeCell ref="J66:J69"/>
    <mergeCell ref="F66:F69"/>
    <mergeCell ref="G66:G69"/>
    <mergeCell ref="A79:A91"/>
    <mergeCell ref="B79:B91"/>
    <mergeCell ref="C80:D91"/>
    <mergeCell ref="B71:B73"/>
    <mergeCell ref="H79:H91"/>
    <mergeCell ref="I79:I91"/>
    <mergeCell ref="J79:J91"/>
    <mergeCell ref="H66:H69"/>
    <mergeCell ref="I66:I69"/>
    <mergeCell ref="A66:A69"/>
    <mergeCell ref="B66:B69"/>
    <mergeCell ref="C66:C68"/>
    <mergeCell ref="E66:E69"/>
    <mergeCell ref="C69:D69"/>
    <mergeCell ref="I71:I73"/>
    <mergeCell ref="A71:A73"/>
    <mergeCell ref="E71:E73"/>
    <mergeCell ref="C72:D73"/>
    <mergeCell ref="F71:F73"/>
    <mergeCell ref="G71:G73"/>
    <mergeCell ref="G79:G91"/>
    <mergeCell ref="F79:F91"/>
    <mergeCell ref="E79:E91"/>
    <mergeCell ref="C106:D106"/>
    <mergeCell ref="C107:E107"/>
    <mergeCell ref="C108:E108"/>
    <mergeCell ref="C109:E109"/>
    <mergeCell ref="C110:E110"/>
    <mergeCell ref="C111:E111"/>
    <mergeCell ref="C112:E112"/>
    <mergeCell ref="C113:E113"/>
    <mergeCell ref="A131:J131"/>
    <mergeCell ref="A126:J126"/>
    <mergeCell ref="A228:A229"/>
    <mergeCell ref="C228:C229"/>
    <mergeCell ref="E228:E229"/>
    <mergeCell ref="G228:G229"/>
    <mergeCell ref="B228:B229"/>
    <mergeCell ref="C114:E114"/>
    <mergeCell ref="C115:E115"/>
    <mergeCell ref="C116:E116"/>
    <mergeCell ref="A322:J322"/>
    <mergeCell ref="A288:J288"/>
    <mergeCell ref="A293:J293"/>
    <mergeCell ref="A296:J296"/>
    <mergeCell ref="A300:J300"/>
    <mergeCell ref="A309:J309"/>
    <mergeCell ref="A282:J282"/>
    <mergeCell ref="B246:B247"/>
    <mergeCell ref="C246:C247"/>
    <mergeCell ref="E246:E247"/>
    <mergeCell ref="G246:G247"/>
    <mergeCell ref="A246:A247"/>
    <mergeCell ref="C256:C257"/>
    <mergeCell ref="A256:A257"/>
    <mergeCell ref="G256:G257"/>
    <mergeCell ref="E256:E257"/>
    <mergeCell ref="B256:B257"/>
  </mergeCells>
  <pageMargins left="0.19685039370078741" right="0.19685039370078741" top="0.23622047244094491" bottom="0.15748031496062992" header="0.31496062992125984" footer="0.31496062992125984"/>
  <pageSetup paperSize="8" scale="26" orientation="landscape" r:id="rId1"/>
  <rowBreaks count="7" manualBreakCount="7">
    <brk id="13" max="9" man="1"/>
    <brk id="33" max="9" man="1"/>
    <brk id="42" max="9" man="1"/>
    <brk id="53" max="9" man="1"/>
    <brk id="87" max="9" man="1"/>
    <brk id="125" max="9" man="1"/>
    <brk id="20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за8мес2010</vt:lpstr>
      <vt:lpstr>за9мес2010</vt:lpstr>
      <vt:lpstr>Сарахс</vt:lpstr>
      <vt:lpstr>СНГ 2020 СПРАВКА</vt:lpstr>
      <vt:lpstr>'СНГ 2020 СПРАВКА'!Заголовки_для_печати</vt:lpstr>
      <vt:lpstr>за9мес2010!Область_печати</vt:lpstr>
      <vt:lpstr>Сарахс!Область_печати</vt:lpstr>
      <vt:lpstr>'СНГ 2020 СПРАВКА'!Область_печати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Жанар М  Таласпаева</cp:lastModifiedBy>
  <cp:lastPrinted>2020-09-02T10:31:07Z</cp:lastPrinted>
  <dcterms:created xsi:type="dcterms:W3CDTF">1996-10-08T23:32:33Z</dcterms:created>
  <dcterms:modified xsi:type="dcterms:W3CDTF">2021-06-04T15:10:14Z</dcterms:modified>
</cp:coreProperties>
</file>