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356" windowWidth="28125" windowHeight="6975" activeTab="0"/>
  </bookViews>
  <sheets>
    <sheet name="Plan_zakupok_SKC_2018" sheetId="1" r:id="rId1"/>
    <sheet name="Атрибуты товар" sheetId="2" r:id="rId2"/>
    <sheet name="Справочник единиц измерения" sheetId="3" r:id="rId3"/>
    <sheet name="Способы закупок" sheetId="4" r:id="rId4"/>
    <sheet name="Основание из одного источника" sheetId="5" r:id="rId5"/>
    <sheet name="Приоритет закупок" sheetId="6" r:id="rId6"/>
    <sheet name="Классификатор стран" sheetId="7" r:id="rId7"/>
    <sheet name="Справочник Инкотермс" sheetId="8" state="hidden" r:id="rId8"/>
    <sheet name="Тип дней" sheetId="9" state="hidden" r:id="rId9"/>
    <sheet name="Вид предоплаты" sheetId="10" state="hidden" r:id="rId10"/>
    <sheet name="Вид промежуточного платежа" sheetId="11" state="hidden" r:id="rId11"/>
    <sheet name="Признак НДС" sheetId="12" state="hidden" r:id="rId12"/>
  </sheets>
  <externalReferences>
    <externalReference r:id="rId15"/>
    <externalReference r:id="rId16"/>
  </externalReferences>
  <definedNames>
    <definedName name="атрибут" localSheetId="0">'Атрибуты товар'!$A$3:$A$534</definedName>
    <definedName name="атрибуты" localSheetId="0">'[1]Атрибуты товара'!$A$4:$A$1187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'Справочник единиц измерения'!$B$3:$B$46</definedName>
    <definedName name="ЕИ">'Справочник единиц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из одного источника'!$A$3:$A$55</definedName>
    <definedName name="Основание">'Основание из одного источника'!$B$3:$B$56</definedName>
    <definedName name="Основание1">'Основание из одного источника'!$A$3:$A$56</definedName>
    <definedName name="основания_ИО">'Основание из одного источника'!$A$3:$A$59</definedName>
    <definedName name="Приоритет_закупок">'Приоритет закупок'!$A$3:$A$5</definedName>
    <definedName name="Способ_закупок">'Способы закупок'!$A$4:$A$9</definedName>
    <definedName name="Способы_закупок">'Способы закупок'!$A$4:$A$6</definedName>
    <definedName name="Тип_дней">'Тип дней'!$B$2:$B$3</definedName>
    <definedName name="Типы_действий">'[2]Типы действий'!$A$1:$A$3</definedName>
  </definedNames>
  <calcPr fullCalcOnLoad="1"/>
</workbook>
</file>

<file path=xl/sharedStrings.xml><?xml version="1.0" encoding="utf-8"?>
<sst xmlns="http://schemas.openxmlformats.org/spreadsheetml/2006/main" count="7454" uniqueCount="2058">
  <si>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</si>
  <si>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</si>
  <si>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</si>
  <si>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</si>
  <si>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</si>
  <si>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</si>
  <si>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</si>
  <si>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</si>
  <si>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</si>
  <si>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</si>
  <si>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</si>
  <si>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</si>
  <si>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 xml:space="preserve">С даты подписания договора по  </t>
  </si>
  <si>
    <t>Определенный период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</si>
  <si>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</si>
  <si>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</si>
  <si>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</si>
  <si>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</si>
  <si>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</si>
  <si>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</si>
  <si>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</si>
  <si>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</si>
  <si>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</si>
  <si>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2018</t>
  </si>
  <si>
    <t>2019</t>
  </si>
  <si>
    <t>2020</t>
  </si>
  <si>
    <t>2021</t>
  </si>
  <si>
    <t>2022</t>
  </si>
  <si>
    <t>2023</t>
  </si>
  <si>
    <t>Основание проведения закупок из одного источника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</si>
  <si>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</si>
  <si>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</si>
  <si>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</si>
  <si>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</si>
  <si>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</si>
  <si>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</si>
  <si>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</si>
  <si>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</si>
  <si>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</si>
  <si>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</si>
  <si>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</si>
  <si>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</si>
  <si>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</si>
  <si>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</si>
  <si>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</si>
  <si>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</si>
  <si>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</si>
  <si>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</si>
  <si>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</si>
  <si>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</si>
  <si>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</si>
  <si>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</si>
  <si>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</si>
  <si>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</si>
  <si>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</si>
  <si>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</si>
  <si>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</si>
  <si>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</si>
  <si>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</si>
  <si>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</si>
  <si>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</si>
  <si>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</si>
  <si>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</si>
  <si>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</si>
  <si>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</si>
  <si>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</si>
  <si>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</si>
  <si>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</si>
  <si>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</si>
  <si>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</si>
  <si>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</si>
  <si>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</si>
  <si>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</si>
  <si>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</si>
  <si>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</si>
  <si>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</si>
  <si>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</si>
  <si>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</si>
  <si>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</si>
  <si>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</si>
  <si>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</si>
  <si>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</si>
  <si>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</si>
  <si>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</si>
  <si>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</si>
  <si>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</si>
  <si>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</si>
  <si>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</si>
  <si>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</si>
  <si>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</si>
  <si>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</si>
  <si>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</si>
  <si>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</si>
  <si>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</si>
  <si>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</si>
  <si>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</si>
  <si>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</si>
  <si>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</si>
  <si>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</si>
  <si>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</si>
  <si>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</si>
  <si>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</si>
  <si>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</si>
  <si>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</si>
  <si>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</si>
  <si>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</si>
  <si>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</si>
  <si>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</si>
  <si>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</si>
  <si>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</si>
  <si>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</si>
  <si>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</si>
  <si>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</si>
  <si>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</si>
  <si>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</si>
  <si>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</si>
  <si>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</si>
  <si>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</si>
  <si>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</si>
  <si>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</si>
  <si>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</si>
  <si>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</si>
  <si>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</si>
  <si>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</si>
  <si>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</si>
  <si>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</si>
  <si>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</si>
  <si>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</si>
  <si>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</si>
  <si>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</si>
  <si>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</si>
  <si>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</si>
  <si>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</si>
  <si>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</si>
  <si>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</si>
  <si>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</si>
  <si>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</si>
  <si>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</si>
  <si>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</si>
  <si>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</si>
  <si>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</si>
  <si>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</si>
  <si>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</si>
  <si>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</si>
  <si>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</si>
  <si>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</si>
  <si>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</si>
  <si>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</si>
  <si>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</si>
  <si>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</si>
  <si>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</si>
  <si>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</si>
  <si>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</si>
  <si>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</si>
  <si>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</si>
  <si>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</si>
  <si>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</si>
  <si>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</si>
  <si>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</si>
  <si>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</si>
  <si>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</si>
  <si>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</si>
  <si>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</si>
  <si>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</si>
  <si>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</si>
  <si>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</si>
  <si>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</si>
  <si>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</si>
  <si>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</si>
  <si>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</si>
  <si>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</si>
  <si>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</si>
  <si>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</si>
  <si>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</si>
  <si>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</si>
  <si>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</si>
  <si>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</si>
  <si>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</si>
  <si>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</si>
  <si>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</si>
  <si>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</si>
  <si>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</si>
  <si>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</si>
  <si>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</si>
  <si>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</si>
  <si>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</si>
  <si>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</si>
  <si>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</si>
  <si>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</si>
  <si>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</si>
  <si>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</si>
  <si>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</si>
  <si>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</si>
  <si>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</si>
  <si>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</si>
  <si>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</si>
  <si>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</si>
  <si>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</si>
  <si>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</si>
  <si>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</si>
  <si>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</si>
  <si>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</si>
  <si>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</si>
  <si>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</si>
  <si>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</si>
  <si>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</si>
  <si>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</si>
  <si>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</si>
  <si>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</si>
  <si>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</si>
  <si>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</si>
  <si>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</si>
  <si>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</si>
  <si>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</si>
  <si>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</si>
  <si>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</si>
  <si>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</si>
  <si>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</si>
  <si>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</si>
  <si>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</si>
  <si>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</si>
  <si>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</si>
  <si>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</si>
  <si>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</si>
  <si>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</si>
  <si>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</si>
  <si>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</si>
  <si>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</si>
  <si>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</si>
  <si>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</si>
  <si>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</si>
  <si>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</si>
  <si>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</si>
  <si>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</si>
  <si>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</si>
  <si>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</si>
  <si>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</si>
  <si>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</si>
  <si>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</si>
  <si>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</si>
  <si>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</si>
  <si>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</si>
  <si>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</si>
  <si>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</si>
  <si>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</si>
  <si>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</si>
  <si>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</si>
  <si>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</si>
  <si>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</si>
  <si>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</si>
  <si>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</si>
  <si>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</si>
  <si>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</si>
  <si>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</si>
  <si>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</si>
  <si>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</si>
  <si>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</si>
  <si>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</si>
  <si>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</si>
  <si>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</si>
  <si>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</si>
  <si>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</si>
  <si>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</si>
  <si>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</si>
  <si>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</si>
  <si>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</si>
  <si>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</si>
  <si>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</si>
  <si>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</si>
  <si>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</si>
  <si>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</si>
  <si>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</si>
  <si>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</si>
  <si>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</si>
  <si>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</si>
  <si>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</si>
  <si>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</si>
  <si>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</si>
  <si>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</si>
  <si>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</si>
  <si>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</si>
  <si>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</si>
  <si>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</si>
  <si>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</si>
  <si>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</si>
  <si>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</si>
  <si>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</si>
  <si>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</si>
  <si>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</si>
  <si>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</si>
  <si>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</si>
  <si>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</si>
  <si>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</si>
  <si>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</si>
  <si>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</si>
  <si>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</si>
  <si>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</si>
  <si>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</si>
  <si>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</si>
  <si>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</si>
  <si>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</si>
  <si>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</si>
  <si>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</si>
  <si>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</si>
  <si>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</si>
  <si>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</si>
  <si>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</si>
  <si>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</si>
  <si>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</si>
  <si>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</si>
  <si>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</si>
  <si>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</si>
  <si>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</si>
  <si>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</si>
  <si>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</si>
  <si>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</si>
  <si>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</si>
  <si>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</si>
  <si>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</si>
  <si>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</si>
  <si>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</si>
  <si>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</si>
  <si>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</si>
  <si>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</si>
  <si>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</si>
  <si>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</si>
  <si>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</si>
  <si>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</si>
  <si>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</si>
  <si>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</si>
  <si>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</si>
  <si>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</si>
  <si>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</si>
  <si>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</si>
  <si>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</si>
  <si>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</si>
  <si>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</si>
  <si>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</si>
  <si>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</si>
  <si>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</si>
  <si>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</si>
  <si>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</si>
  <si>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</si>
  <si>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</si>
  <si>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</si>
  <si>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</si>
  <si>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</si>
  <si>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</si>
  <si>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</si>
  <si>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</si>
  <si>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</si>
  <si>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</si>
  <si>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</si>
  <si>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</si>
  <si>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</si>
  <si>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</si>
  <si>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</si>
  <si>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</si>
  <si>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</si>
  <si>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</si>
  <si>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</si>
  <si>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</si>
  <si>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</si>
  <si>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</si>
  <si>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</si>
  <si>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</si>
  <si>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</si>
  <si>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</si>
  <si>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</si>
  <si>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</si>
  <si>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</si>
  <si>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</si>
  <si>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</si>
  <si>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</si>
  <si>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</si>
  <si>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</si>
  <si>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</si>
  <si>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</si>
  <si>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</si>
  <si>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</si>
  <si>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</si>
  <si>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</si>
  <si>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</si>
  <si>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</si>
  <si>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</si>
  <si>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</si>
  <si>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</si>
  <si>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</si>
  <si>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</si>
  <si>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</si>
  <si>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</si>
  <si>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</si>
  <si>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</si>
  <si>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</si>
  <si>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</si>
  <si>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</si>
  <si>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</si>
  <si>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</si>
  <si>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</si>
  <si>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</si>
  <si>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</si>
  <si>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</si>
  <si>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</si>
  <si>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</si>
  <si>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</si>
  <si>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</si>
  <si>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</si>
  <si>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</si>
  <si>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</si>
  <si>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</si>
  <si>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</si>
  <si>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</si>
  <si>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</si>
  <si>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</si>
  <si>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</si>
  <si>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</si>
  <si>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</si>
  <si>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</si>
  <si>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</si>
  <si>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</si>
  <si>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</si>
  <si>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</si>
  <si>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</si>
  <si>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</si>
  <si>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</si>
  <si>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</si>
  <si>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</si>
  <si>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</si>
  <si>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</si>
  <si>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</si>
  <si>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</si>
  <si>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</si>
  <si>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</si>
  <si>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</si>
  <si>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</si>
  <si>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</si>
  <si>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</si>
  <si>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</si>
  <si>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</si>
  <si>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</si>
  <si>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</si>
  <si>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</si>
  <si>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</si>
  <si>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</si>
  <si>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</si>
  <si>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</si>
  <si>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</si>
  <si>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</si>
  <si>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</si>
  <si>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</si>
  <si>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</si>
  <si>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</si>
  <si>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</si>
  <si>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</si>
  <si>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</si>
  <si>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</si>
  <si>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</si>
  <si>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</si>
  <si>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</si>
  <si>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</si>
  <si>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</si>
  <si>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</si>
  <si>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</si>
  <si>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</si>
  <si>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</si>
  <si>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</si>
  <si>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</si>
  <si>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</si>
  <si>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</si>
  <si>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</si>
  <si>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</si>
  <si>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</si>
  <si>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</si>
  <si>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</si>
  <si>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</si>
  <si>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</si>
  <si>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</si>
  <si>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</si>
  <si>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</si>
  <si>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</si>
  <si>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</si>
  <si>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</si>
  <si>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</si>
  <si>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</si>
  <si>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</si>
  <si>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</si>
  <si>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</si>
  <si>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</si>
  <si>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</si>
  <si>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</si>
  <si>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</si>
  <si>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</si>
  <si>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</si>
  <si>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</si>
  <si>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</si>
  <si>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</si>
  <si>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</si>
  <si>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</si>
  <si>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</si>
  <si>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</si>
  <si>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</si>
  <si>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</si>
  <si>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</si>
  <si>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</si>
  <si>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</si>
  <si>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</si>
  <si>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</si>
  <si>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</si>
  <si>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</si>
  <si>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</si>
  <si>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</si>
  <si>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</si>
  <si>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</si>
  <si>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</si>
  <si>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</si>
  <si>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</si>
  <si>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</si>
  <si>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</si>
  <si>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</si>
  <si>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</si>
  <si>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</si>
  <si>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</si>
  <si>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</si>
  <si>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</si>
  <si>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</si>
  <si>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</si>
  <si>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</si>
  <si>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</si>
  <si>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</si>
  <si>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</si>
  <si>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</si>
  <si>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</si>
  <si>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</si>
  <si>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</si>
  <si>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</si>
  <si>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</si>
  <si>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</si>
  <si>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</si>
  <si>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</si>
  <si>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</si>
  <si>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</si>
  <si>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</si>
  <si>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</si>
  <si>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</si>
  <si>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</si>
  <si>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</si>
  <si>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</si>
  <si>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</si>
  <si>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</si>
  <si>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</si>
  <si>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</si>
  <si>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</si>
  <si>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</si>
  <si>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</si>
  <si>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</si>
  <si>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</si>
  <si>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</si>
  <si>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</si>
  <si>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</si>
  <si>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</si>
  <si>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</si>
  <si>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</si>
  <si>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</si>
  <si>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</si>
  <si>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</si>
  <si>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</si>
  <si>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</si>
  <si>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</si>
  <si>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</si>
  <si>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</si>
  <si>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</si>
  <si>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</si>
  <si>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</si>
  <si>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</si>
  <si>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</si>
  <si>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</si>
  <si>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</si>
  <si>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</si>
  <si>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</si>
  <si>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</si>
  <si>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</si>
  <si>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</si>
  <si>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</si>
  <si>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</si>
  <si>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</si>
  <si>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</si>
  <si>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</si>
  <si>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</si>
  <si>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</si>
  <si>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</si>
  <si>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</si>
  <si>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</si>
  <si>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</si>
  <si>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</si>
  <si>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</si>
  <si>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</si>
  <si>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</si>
  <si>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</si>
  <si>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</si>
  <si>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</si>
  <si>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</si>
  <si>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</si>
  <si>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</si>
  <si>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</si>
  <si>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</si>
  <si>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</si>
  <si>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</si>
  <si>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</si>
  <si>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</si>
  <si>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</si>
  <si>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</si>
  <si>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</si>
  <si>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</si>
  <si>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</si>
  <si>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</si>
  <si>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</si>
  <si>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</si>
  <si>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</si>
  <si>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</si>
  <si>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</si>
  <si>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</si>
  <si>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</si>
  <si>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</si>
  <si>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</si>
  <si>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</si>
  <si>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</si>
  <si>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</si>
  <si>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</si>
  <si>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</si>
  <si>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</si>
  <si>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</si>
  <si>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</si>
  <si>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</si>
  <si>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</si>
  <si>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</si>
  <si>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</si>
  <si>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</si>
  <si>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</si>
  <si>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</si>
  <si>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</si>
  <si>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</si>
  <si>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</si>
  <si>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</si>
  <si>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</si>
  <si>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</si>
  <si>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</si>
  <si>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</si>
  <si>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</si>
  <si>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</si>
  <si>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</si>
  <si>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</si>
  <si>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</si>
  <si>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</si>
  <si>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</si>
  <si>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</si>
  <si>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</si>
  <si>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</si>
  <si>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</si>
  <si>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</si>
  <si>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</si>
  <si>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</si>
  <si>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</si>
  <si>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</si>
  <si>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</si>
  <si>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</si>
  <si>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</si>
  <si>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</si>
  <si>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</si>
  <si>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</si>
  <si>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</si>
  <si>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</si>
  <si>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</si>
  <si>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</si>
  <si>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</si>
  <si>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</si>
  <si>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</si>
  <si>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</si>
  <si>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</si>
  <si>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</si>
  <si>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</si>
  <si>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</si>
  <si>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</si>
  <si>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</si>
  <si>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</si>
  <si>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</si>
  <si>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</si>
  <si>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</si>
  <si>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</si>
  <si>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</si>
  <si>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</si>
  <si>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</si>
  <si>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</si>
  <si>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</si>
  <si>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</si>
  <si>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</si>
  <si>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</si>
  <si>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</si>
  <si>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</si>
  <si>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</si>
  <si>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</si>
  <si>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</si>
  <si>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</si>
  <si>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5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</si>
  <si>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</si>
  <si>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</si>
  <si>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</si>
  <si>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</si>
  <si>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</si>
  <si>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</si>
  <si>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</si>
  <si>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</si>
  <si>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</si>
  <si>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</si>
  <si>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</si>
  <si>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</si>
  <si>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</si>
  <si>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</si>
  <si>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</si>
  <si>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</si>
  <si>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</si>
  <si>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</si>
  <si>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</si>
  <si>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</si>
  <si>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</si>
  <si>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</si>
  <si>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</si>
  <si>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</si>
  <si>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</si>
  <si>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</si>
  <si>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</si>
  <si>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</si>
  <si>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</si>
  <si>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</si>
  <si>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</si>
  <si>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</si>
  <si>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</si>
  <si>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</si>
  <si>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</si>
  <si>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</si>
  <si>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</si>
  <si>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</si>
  <si>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</si>
  <si>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</si>
  <si>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</si>
  <si>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</si>
  <si>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</si>
  <si>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</si>
  <si>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</si>
  <si>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</si>
  <si>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</si>
  <si>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</si>
  <si>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</si>
  <si>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</si>
  <si>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</si>
  <si>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Пункты одного источника из Правил закупок</t>
  </si>
  <si>
    <t>Пункт правил</t>
  </si>
  <si>
    <t>137-2</t>
  </si>
  <si>
    <t>137-2 (не превышает тысячекратного МРП)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</si>
  <si>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</si>
  <si>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</si>
  <si>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</si>
  <si>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</si>
  <si>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</si>
  <si>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</si>
  <si>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</si>
  <si>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</si>
  <si>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137-7</t>
  </si>
  <si>
    <t>137-7 (периодические печатные издания)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</si>
  <si>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</si>
  <si>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</si>
  <si>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</si>
  <si>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</si>
  <si>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137-11</t>
  </si>
  <si>
    <t>137-11 (урана и его соединения)</t>
  </si>
  <si>
    <t>137-12</t>
  </si>
  <si>
    <t>137-12 (работы на объектах, предусматривающих соблюдение  секретности их месторасположения)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</si>
  <si>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</si>
  <si>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</si>
  <si>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</si>
  <si>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</si>
  <si>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</si>
  <si>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</si>
  <si>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</si>
  <si>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</si>
  <si>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137-17</t>
  </si>
  <si>
    <t>137-17 (услуги по аренде спутникового ресурса)</t>
  </si>
  <si>
    <t>137-18</t>
  </si>
  <si>
    <t>137-18 (услуги по распространению, трансляции телепрограмм)</t>
  </si>
  <si>
    <t>137-19</t>
  </si>
  <si>
    <t>137-19 (услуги по перегонам видео/аудиоматериалов)</t>
  </si>
  <si>
    <t>137-20</t>
  </si>
  <si>
    <t>137-20 (услуги по ремонту авиационной техники, морских судов и  судового оборудования)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</si>
  <si>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</si>
  <si>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</si>
  <si>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</si>
  <si>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</si>
  <si>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</si>
  <si>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</si>
  <si>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</si>
  <si>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</si>
  <si>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137-27</t>
  </si>
  <si>
    <t>137-27 (услуги по приему оплаты за предост.  услуги, в т.ч. через электронные терминалы)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</si>
  <si>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</si>
  <si>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</si>
  <si>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</si>
  <si>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</si>
  <si>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</si>
  <si>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</si>
  <si>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</si>
  <si>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</si>
  <si>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138-2</t>
  </si>
  <si>
    <t>138-2 (приобретение ТРУ для реализаций инвест. стратегических проектов)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</si>
  <si>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</si>
  <si>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</si>
  <si>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</si>
  <si>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</si>
  <si>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</si>
  <si>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</si>
  <si>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138-7</t>
  </si>
  <si>
    <t>138-7 (консультационные и юр. услуги по вопросам  реструктуризации и/или реорганизации банка)</t>
  </si>
  <si>
    <t>138-8</t>
  </si>
  <si>
    <t>138-8 (приобретения ТРУ для реализации инновационного проекта при условии одобрения)</t>
  </si>
  <si>
    <t>138-9</t>
  </si>
  <si>
    <t>138-9 (приобретения услуг, связанных с реализацией активов и обьектов)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</si>
  <si>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</si>
  <si>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</si>
  <si>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</si>
  <si>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140-1</t>
  </si>
  <si>
    <t>140-1 (для локализации и/или ликвидации  последствий чрезвычайных ситуаций)</t>
  </si>
  <si>
    <t>140-2</t>
  </si>
  <si>
    <t>140-2 (объекты  интеллектуальной собственности)</t>
  </si>
  <si>
    <t>140-3</t>
  </si>
  <si>
    <t>140-3 (материалы выставок, семинары, совещания,  форумы, тренинги, курсы повышения  квалификации)</t>
  </si>
  <si>
    <t>140-4</t>
  </si>
  <si>
    <t>140-4 (ценные бумаги при осуществлении казначейских операций)</t>
  </si>
  <si>
    <t>140-5</t>
  </si>
  <si>
    <t>140-5 (ТРУ по ценам, тарифам, сборам и платежам,  установленным законодательством)</t>
  </si>
  <si>
    <t>140-6</t>
  </si>
  <si>
    <t>140-6 (у субъекта государственной монополии  по основному предмету его деятельности)</t>
  </si>
  <si>
    <t>140-7</t>
  </si>
  <si>
    <t>140-7 (природный газ, вода, услуги водоснабжения и тепловой  энергии через присоединенную сеть)</t>
  </si>
  <si>
    <t>140-8</t>
  </si>
  <si>
    <t>140-8 (имущества (активы), реализуемые на торгах (аукционах),  тендерах)</t>
  </si>
  <si>
    <t>140-9</t>
  </si>
  <si>
    <t>140-9 (лекарственные средства в случае возникновения угрозы жизни  пациента)</t>
  </si>
  <si>
    <t>140-10</t>
  </si>
  <si>
    <t>140-10 (услуги по подготовке, переподготовке и повышению  квалификации работников)</t>
  </si>
  <si>
    <t>140-11</t>
  </si>
  <si>
    <t>140-11 (услуги рейтинговых агентств, финансовые услуги за исключением услуг мед.страхования)</t>
  </si>
  <si>
    <t>140-12</t>
  </si>
  <si>
    <t>140-12 (услуги по оформлению и продаже железнодорожных проездных  документов (билетов))</t>
  </si>
  <si>
    <t>140-14</t>
  </si>
  <si>
    <t>140-14 (услуги по организации государственных, национальных и профессиональных  праздников)</t>
  </si>
  <si>
    <t>140-15</t>
  </si>
  <si>
    <t>140-15 (услуги связи)</t>
  </si>
  <si>
    <t>140-16</t>
  </si>
  <si>
    <t>140-16 (Приобретение ТРУ осуществляемого за счет международных организаций)</t>
  </si>
  <si>
    <t>ОТ</t>
  </si>
  <si>
    <t>ДОТ</t>
  </si>
  <si>
    <t>ТБ</t>
  </si>
  <si>
    <t>ОИ</t>
  </si>
  <si>
    <t>ЦТЭ</t>
  </si>
  <si>
    <t>ОВХ</t>
  </si>
  <si>
    <t>ОИН</t>
  </si>
  <si>
    <t>ТПХ</t>
  </si>
  <si>
    <t>Общий объем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</si>
  <si>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</si>
  <si>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</si>
  <si>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</si>
  <si>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</si>
  <si>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</si>
  <si>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</si>
  <si>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</si>
  <si>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</si>
  <si>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</si>
  <si>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</si>
  <si>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</si>
  <si>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</si>
  <si>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</si>
  <si>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</si>
  <si>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</si>
  <si>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</si>
  <si>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Календарные</t>
  </si>
  <si>
    <t>Рабочие</t>
  </si>
  <si>
    <t>Единовременно</t>
  </si>
  <si>
    <t>Ежемесячно</t>
  </si>
  <si>
    <t>Ежеквартально</t>
  </si>
  <si>
    <t>По графику</t>
  </si>
  <si>
    <t>С НДС</t>
  </si>
  <si>
    <t>Без НДС</t>
  </si>
  <si>
    <t>ЗЦП</t>
  </si>
  <si>
    <t>Дополнительная характеристика работ и услуг</t>
  </si>
  <si>
    <t>Дополнительная характеристика товаров</t>
  </si>
  <si>
    <t>на казахском</t>
  </si>
  <si>
    <t>на русском</t>
  </si>
  <si>
    <t>Атрибут 1</t>
  </si>
  <si>
    <t>Атрибут 2</t>
  </si>
  <si>
    <t>Атрибут 3</t>
  </si>
  <si>
    <t>наименование</t>
  </si>
  <si>
    <t>значение на каз</t>
  </si>
  <si>
    <t>значение на рус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</si>
  <si>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</si>
  <si>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</si>
  <si>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56</t>
  </si>
  <si>
    <t>57</t>
  </si>
  <si>
    <t>58</t>
  </si>
  <si>
    <t>59</t>
  </si>
  <si>
    <t>60</t>
  </si>
  <si>
    <t>61</t>
  </si>
  <si>
    <t>62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</si>
  <si>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</si>
  <si>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</si>
  <si>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</si>
  <si>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</si>
  <si>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</si>
  <si>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</si>
  <si>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</si>
  <si>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</si>
  <si>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</si>
  <si>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</si>
  <si>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</si>
  <si>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</si>
  <si>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</si>
  <si>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</si>
  <si>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</si>
  <si>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</si>
  <si>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</si>
  <si>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</si>
  <si>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</si>
  <si>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</si>
  <si>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</si>
  <si>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</si>
  <si>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</si>
  <si>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</si>
  <si>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</si>
  <si>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</si>
  <si>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</si>
  <si>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</si>
  <si>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</si>
  <si>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</si>
  <si>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</si>
  <si>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</si>
  <si>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</si>
  <si>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</si>
  <si>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</si>
  <si>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</si>
  <si>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</si>
  <si>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</si>
  <si>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</si>
  <si>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</si>
  <si>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</si>
  <si>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</si>
  <si>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</si>
  <si>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</si>
  <si>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</si>
  <si>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</si>
  <si>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</si>
  <si>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</si>
  <si>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</si>
  <si>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</si>
  <si>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</si>
  <si>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</si>
  <si>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</si>
  <si>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</si>
  <si>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</si>
  <si>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</si>
  <si>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</si>
  <si>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</si>
  <si>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</si>
  <si>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</si>
  <si>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</si>
  <si>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</si>
  <si>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</si>
  <si>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</si>
  <si>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</si>
  <si>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</si>
  <si>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</si>
  <si>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</si>
  <si>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</si>
  <si>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</si>
  <si>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</si>
  <si>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</si>
  <si>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</si>
  <si>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</si>
  <si>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</si>
  <si>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</si>
  <si>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</si>
  <si>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</si>
  <si>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</si>
  <si>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</si>
  <si>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</si>
  <si>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</si>
  <si>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</si>
  <si>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</si>
  <si>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</si>
  <si>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</si>
  <si>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</si>
  <si>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</si>
  <si>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</si>
  <si>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</si>
  <si>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</si>
  <si>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</si>
  <si>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</si>
  <si>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</si>
  <si>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</si>
  <si>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</si>
  <si>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</si>
  <si>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</si>
  <si>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</si>
  <si>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</si>
  <si>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</si>
  <si>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</si>
  <si>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</si>
  <si>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</si>
  <si>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</si>
  <si>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</si>
  <si>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</si>
  <si>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</si>
  <si>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</si>
  <si>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</si>
  <si>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</si>
  <si>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</si>
  <si>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</si>
  <si>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</si>
  <si>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</si>
  <si>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</si>
  <si>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</si>
  <si>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</si>
  <si>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</si>
  <si>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</si>
  <si>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</si>
  <si>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</si>
  <si>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</si>
  <si>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</si>
  <si>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</si>
  <si>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</si>
  <si>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</si>
  <si>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</si>
  <si>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</si>
  <si>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</si>
  <si>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</si>
  <si>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</si>
  <si>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</si>
  <si>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</si>
  <si>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</si>
  <si>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</si>
  <si>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</si>
  <si>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</si>
  <si>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</si>
  <si>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</si>
  <si>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</si>
  <si>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</si>
  <si>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</si>
  <si>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</si>
  <si>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</si>
  <si>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</si>
  <si>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</si>
  <si>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</si>
  <si>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</si>
  <si>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</si>
  <si>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</si>
  <si>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</si>
  <si>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</si>
  <si>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</si>
  <si>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</si>
  <si>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</si>
  <si>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</si>
  <si>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</si>
  <si>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</si>
  <si>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</si>
  <si>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</si>
  <si>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</si>
  <si>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</si>
  <si>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</si>
  <si>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</si>
  <si>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</si>
  <si>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</si>
  <si>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</si>
  <si>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</si>
  <si>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</si>
  <si>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</si>
  <si>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</si>
  <si>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</si>
  <si>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</si>
  <si>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</si>
  <si>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</si>
  <si>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</si>
  <si>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</si>
  <si>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</si>
  <si>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</si>
  <si>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</si>
  <si>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</si>
  <si>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</si>
  <si>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</si>
  <si>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</si>
  <si>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</si>
  <si>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</si>
  <si>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</si>
  <si>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</si>
  <si>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</si>
  <si>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</si>
  <si>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</si>
  <si>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</si>
  <si>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</si>
  <si>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</si>
  <si>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</si>
  <si>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</si>
  <si>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</si>
  <si>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</si>
  <si>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</si>
  <si>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</si>
  <si>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</si>
  <si>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</si>
  <si>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</si>
  <si>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</si>
  <si>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</si>
  <si>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</si>
  <si>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</si>
  <si>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</si>
  <si>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</si>
  <si>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</si>
  <si>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</si>
  <si>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</si>
  <si>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</si>
  <si>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</si>
  <si>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</si>
  <si>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</si>
  <si>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</si>
  <si>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</si>
  <si>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</si>
  <si>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</si>
  <si>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</si>
  <si>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</si>
  <si>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</si>
  <si>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</si>
  <si>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</si>
  <si>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</si>
  <si>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</si>
  <si>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</si>
  <si>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</si>
  <si>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</si>
  <si>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</si>
  <si>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</si>
  <si>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</si>
  <si>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</si>
  <si>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</si>
  <si>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</si>
  <si>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</si>
  <si>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</si>
  <si>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</si>
  <si>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</si>
  <si>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</si>
  <si>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</si>
  <si>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</si>
  <si>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</si>
  <si>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</si>
  <si>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</si>
  <si>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</si>
  <si>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</si>
  <si>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</si>
  <si>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</si>
  <si>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</si>
  <si>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</si>
  <si>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</si>
  <si>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</si>
  <si>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</si>
  <si>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</si>
  <si>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</si>
  <si>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</si>
  <si>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</si>
  <si>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</si>
  <si>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</si>
  <si>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</si>
  <si>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</si>
  <si>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</si>
  <si>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</si>
  <si>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</si>
  <si>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</si>
  <si>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</si>
  <si>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</si>
  <si>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</si>
  <si>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</si>
  <si>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</si>
  <si>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</si>
  <si>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</si>
  <si>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</si>
  <si>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</si>
  <si>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</si>
  <si>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</si>
  <si>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</si>
  <si>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</si>
  <si>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</si>
  <si>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</si>
  <si>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</si>
  <si>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</si>
  <si>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</si>
  <si>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</si>
  <si>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</si>
  <si>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</si>
  <si>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</si>
  <si>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</si>
  <si>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</si>
  <si>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</si>
  <si>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</si>
  <si>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</si>
  <si>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</si>
  <si>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</si>
  <si>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</si>
  <si>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</si>
  <si>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</si>
  <si>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</si>
  <si>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</si>
  <si>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</si>
  <si>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</si>
  <si>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</si>
  <si>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</si>
  <si>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</si>
  <si>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</si>
  <si>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</si>
  <si>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</si>
  <si>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</si>
  <si>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</si>
  <si>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</si>
  <si>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</si>
  <si>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</si>
  <si>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</si>
  <si>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</si>
  <si>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</si>
  <si>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</si>
  <si>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</si>
  <si>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</si>
  <si>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</si>
  <si>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</si>
  <si>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</si>
  <si>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</si>
  <si>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</si>
  <si>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</si>
  <si>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</si>
  <si>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</si>
  <si>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</si>
  <si>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</si>
  <si>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</si>
  <si>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</si>
  <si>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</si>
  <si>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</si>
  <si>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</si>
  <si>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</si>
  <si>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</si>
  <si>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</si>
  <si>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</si>
  <si>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</si>
  <si>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</si>
  <si>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</si>
  <si>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</si>
  <si>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</si>
  <si>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</si>
  <si>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</si>
  <si>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</si>
  <si>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</si>
  <si>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</si>
  <si>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</si>
  <si>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</si>
  <si>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</si>
  <si>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</si>
  <si>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</si>
  <si>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</si>
  <si>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</si>
  <si>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</si>
  <si>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</si>
  <si>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</si>
  <si>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</si>
  <si>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</si>
  <si>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</si>
  <si>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</si>
  <si>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</si>
  <si>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</si>
  <si>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</si>
  <si>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</si>
  <si>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</si>
  <si>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</si>
  <si>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</si>
  <si>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</si>
  <si>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</si>
  <si>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</si>
  <si>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</si>
  <si>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</si>
  <si>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</si>
  <si>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</si>
  <si>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</si>
  <si>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</si>
  <si>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</si>
  <si>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</si>
  <si>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</si>
  <si>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</si>
  <si>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</si>
  <si>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</si>
  <si>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</si>
  <si>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</si>
  <si>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</si>
  <si>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</si>
  <si>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</si>
  <si>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</si>
  <si>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</si>
  <si>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</si>
  <si>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</si>
  <si>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</si>
  <si>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</si>
  <si>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</si>
  <si>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</si>
  <si>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</si>
  <si>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</si>
  <si>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</si>
  <si>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</si>
  <si>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</si>
  <si>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</si>
  <si>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</si>
  <si>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</si>
  <si>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</si>
  <si>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</si>
  <si>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</si>
  <si>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</si>
  <si>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</si>
  <si>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</si>
  <si>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</si>
  <si>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</si>
  <si>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</si>
  <si>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</si>
  <si>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</si>
  <si>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</si>
  <si>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</si>
  <si>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</si>
  <si>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</si>
  <si>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</si>
  <si>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</si>
  <si>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</si>
  <si>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</si>
  <si>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</si>
  <si>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</si>
  <si>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</si>
  <si>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</si>
  <si>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</si>
  <si>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</si>
  <si>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</si>
  <si>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</si>
  <si>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</si>
  <si>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</si>
  <si>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</si>
  <si>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</si>
  <si>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</si>
  <si>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</si>
  <si>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</si>
  <si>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</si>
  <si>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</si>
  <si>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</si>
  <si>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</si>
  <si>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</si>
  <si>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</si>
  <si>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</si>
  <si>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</si>
  <si>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</si>
  <si>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</si>
  <si>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</si>
  <si>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</si>
  <si>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</si>
  <si>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</si>
  <si>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</si>
  <si>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</si>
  <si>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</si>
  <si>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</si>
  <si>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</si>
  <si>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</si>
  <si>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</si>
  <si>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</si>
  <si>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</si>
  <si>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</si>
  <si>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</si>
  <si>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</si>
  <si>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</si>
  <si>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</si>
  <si>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</si>
  <si>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</si>
  <si>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</si>
  <si>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</si>
  <si>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</si>
  <si>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</si>
  <si>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</si>
  <si>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</si>
  <si>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</si>
  <si>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</si>
  <si>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</si>
  <si>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</si>
  <si>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</si>
  <si>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</si>
  <si>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</si>
  <si>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</si>
  <si>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</si>
  <si>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</si>
  <si>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</si>
  <si>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</si>
  <si>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</si>
  <si>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</si>
  <si>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</si>
  <si>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</si>
  <si>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</si>
  <si>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</si>
  <si>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</si>
  <si>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</si>
  <si>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</si>
  <si>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</si>
  <si>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</si>
  <si>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</si>
  <si>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</si>
  <si>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</si>
  <si>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</si>
  <si>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</si>
  <si>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</si>
  <si>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</si>
  <si>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</si>
  <si>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</si>
  <si>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</si>
  <si>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</si>
  <si>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</si>
  <si>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</si>
  <si>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</si>
  <si>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</si>
  <si>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</si>
  <si>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</si>
  <si>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</si>
  <si>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</si>
  <si>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</si>
  <si>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</si>
  <si>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</si>
  <si>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</si>
  <si>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</si>
  <si>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</si>
  <si>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</si>
  <si>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</si>
  <si>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</si>
  <si>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</si>
  <si>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</si>
  <si>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</si>
  <si>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</si>
  <si>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</si>
  <si>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</si>
  <si>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</si>
  <si>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</si>
  <si>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</si>
  <si>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</si>
  <si>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</si>
  <si>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</si>
  <si>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</si>
  <si>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</si>
  <si>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</si>
  <si>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</si>
  <si>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</si>
  <si>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</si>
  <si>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</si>
  <si>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</si>
  <si>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</si>
  <si>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</si>
  <si>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</si>
  <si>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</si>
  <si>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</si>
  <si>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</si>
  <si>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</si>
  <si>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</si>
  <si>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</si>
  <si>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</si>
  <si>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</si>
  <si>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</si>
  <si>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</si>
  <si>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</si>
  <si>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</si>
  <si>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</si>
  <si>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</si>
  <si>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</si>
  <si>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</si>
  <si>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</si>
  <si>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</si>
  <si>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</si>
  <si>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</si>
  <si>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</si>
  <si>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</si>
  <si>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</si>
  <si>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</si>
  <si>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</si>
  <si>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</si>
  <si>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</si>
  <si>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</si>
  <si>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</si>
  <si>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</si>
  <si>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</si>
  <si>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</si>
  <si>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</si>
  <si>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</si>
  <si>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</si>
  <si>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</si>
  <si>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</si>
  <si>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</si>
  <si>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</si>
  <si>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</si>
  <si>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</si>
  <si>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</si>
  <si>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</si>
  <si>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</si>
  <si>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</si>
  <si>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</si>
  <si>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</si>
  <si>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</si>
  <si>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</si>
  <si>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</si>
  <si>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</si>
  <si>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</si>
  <si>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</si>
  <si>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</si>
  <si>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</si>
  <si>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</si>
  <si>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140-13</t>
  </si>
  <si>
    <t>138-5</t>
  </si>
  <si>
    <t>138-5 (в рамках выполнения государственного  задания, поручения Президента РК)</t>
  </si>
  <si>
    <t>137-8</t>
  </si>
  <si>
    <t>137-8 (организациями, осуществляющими государственный  оборонный заказ)</t>
  </si>
  <si>
    <t>140-13 (консультационные услуги по размещению на фондовом рынке  акций)</t>
  </si>
  <si>
    <r>
      <t xml:space="preserve">Сроки поставки товаров, выполнения работ, оказания услуг </t>
    </r>
    <r>
      <rPr>
        <i/>
        <sz val="10"/>
        <color indexed="8"/>
        <rFont val="Times New Roman"/>
        <family val="1"/>
      </rPr>
      <t>(заполнить одно из двух значений)</t>
    </r>
  </si>
  <si>
    <t>137-1</t>
  </si>
  <si>
    <t>137-1 (если закупки признаны несостоявшимися)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</si>
  <si>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</si>
  <si>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</si>
  <si>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</si>
  <si>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</si>
  <si>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</si>
  <si>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</si>
  <si>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Сумма, планируемая для закупок ТРУ с НДС,  тенге</t>
  </si>
  <si>
    <t>63</t>
  </si>
  <si>
    <t>г.Астана, ул.Кунаева 6</t>
  </si>
  <si>
    <t>031040001799</t>
  </si>
  <si>
    <t>302040.300.001341</t>
  </si>
  <si>
    <t>Щетка электрографитовая</t>
  </si>
  <si>
    <t>для подвижного состава</t>
  </si>
  <si>
    <t xml:space="preserve"> Атырауская обл., г.Атырау, ул. Баймуханова 82/5</t>
  </si>
  <si>
    <t xml:space="preserve"> Атырауская обл., Макатский р-н, ст. Макат , ул.Лотиф Шахатова,90</t>
  </si>
  <si>
    <t>Актюбинская обл, Мугалжарский р-н, г. Кандыагаш, ул. Локомотивная 1</t>
  </si>
  <si>
    <t>Мангистауская область, ст.Мангистау, ул.Деповская 1</t>
  </si>
  <si>
    <t>Северно-Казахстанская обл., район им. Габита Мусрепова, ст. Жана-Есиль, ул. Путейская 1</t>
  </si>
  <si>
    <t>Акмолинская обл.,  г. Кокшетау, ул. Северная, промзона 59а</t>
  </si>
  <si>
    <t xml:space="preserve">г.Караганда, ст.Караганда-Сортировочная, ул.Карпатская,19Г </t>
  </si>
  <si>
    <t>Карагандинская обл, г.Балхаш, ст.Балхаш, ул. Привокзальная 1</t>
  </si>
  <si>
    <t xml:space="preserve">Карагандинская обл., Жанааркинская район, село Атасу, ст.Жана-Арка, ул, Т.Смаилова, 39 </t>
  </si>
  <si>
    <t>г.Екибастуз, ул.Деповская,1</t>
  </si>
  <si>
    <t>Павлодарская обл., г.Павлодар, ул. Путейская 2</t>
  </si>
  <si>
    <t>Кустанайская обл.,Тарановский р-н, ст. Тобол, ул. Станционная 2</t>
  </si>
  <si>
    <t>ВКО, г. Усть-Каменгорск, ст. Защита, ул. Лениногорская,1</t>
  </si>
  <si>
    <t>Жамбылская обл.,Шуйский р-н, г.Шу, ул. Паровозная д.1А</t>
  </si>
  <si>
    <t xml:space="preserve"> Южно-Казахстанская обл., г.Арысь, ул. Злихи Тойбековой 5</t>
  </si>
  <si>
    <t>г.Кызылорда ,ул.Егизбаева,27</t>
  </si>
  <si>
    <t>г.Алматы, Сортировочная 3</t>
  </si>
  <si>
    <t>г.Астана, Котовского 1</t>
  </si>
  <si>
    <t>Восточно-Казахстанская область,  г.Усть-Каменогорск, ул. Лениногорская, 1</t>
  </si>
  <si>
    <t>Восточно-Казахстанская область, г.Семей, ул. Привокзальная 1</t>
  </si>
  <si>
    <t xml:space="preserve">Восточно-Казахстанская область, Аягозский район, станция Актогай, улица Т. Кузембаева, 103 </t>
  </si>
  <si>
    <t>Жамбылская область, Шуский район, г.Шу, ул.Паровозная, 2</t>
  </si>
  <si>
    <t>12.2021</t>
  </si>
  <si>
    <t>Электрощетка ЭГ-61 2(12,5х40х60) ТЭД, ФЭЗ.596.542</t>
  </si>
  <si>
    <t xml:space="preserve">Электрощетка ЭГ-61А (2*12,5*)*32*57 ТЭД, 5ТН.578.079 </t>
  </si>
  <si>
    <t xml:space="preserve">Электрощетки ЭГ-61А (2*12,5*)*32*57 ТЭД, 5ТН.578.079 </t>
  </si>
  <si>
    <t>Электрощетки ЭГ-4  10*12,5*32 ( П-21, жағар, май сорғыш)ФЭЗ 596 952</t>
  </si>
  <si>
    <t>Электрощетки ЭГ-4 10*12,5*32 ( П-21, топ, мас насос)ФЭЗ 596 952</t>
  </si>
  <si>
    <t>Электрощетка ЭГ-14 12,5х44х40 (А-705Б) 2-х маш, ФЭ3,596.956</t>
  </si>
  <si>
    <t>Электрощетка ЭГ-2А 8х9х17,5 МВ-75 колорифер</t>
  </si>
  <si>
    <t>Электрощетка ДМК ЭГ 74 10х12,5х32</t>
  </si>
  <si>
    <t>Электрощетки на ДМК ЭГ 74 10х12,5х32</t>
  </si>
  <si>
    <t>Щетка (ЕС97) 12,5х25х32 көмекші генератор</t>
  </si>
  <si>
    <t>Щетка (ЕС97) 12,5х25х32 вспомогательный генератор</t>
  </si>
  <si>
    <t>Щетка ТЭД (RP5B)ЭГ-74, 12,5х32х50 ТЭД, Т332.02.00(3-810625)</t>
  </si>
  <si>
    <t>Щетка (FG165) ЭГ-14,ЭГ-74 2  10х32х40 бас генератор, Т332.03.00(4-820923)</t>
  </si>
  <si>
    <t>Щетка (FG165) ЭГ-14,ЭГ-74 2  10х32х40 главный генератор, Т332.03.00(4-820923)</t>
  </si>
  <si>
    <t>Щетка (EC97) 16х25х40 қоздырғыш, Т332.06.00(4-Н-350821-07)</t>
  </si>
  <si>
    <t>Щетка (EC97) 16х25х40 возбудитель, Т332.06.00(4-Н-350821-07)</t>
  </si>
  <si>
    <t>Щетка (E2027) ЭГ-14,ЭГ-2а 8х12,5х25 майсоррғыш насос, Т86.63.03.00</t>
  </si>
  <si>
    <t>Щетка (E2027) ЭГ-14,ЭГ-2а 8х12,5х25 маслопрокачивающий насос, Т86.63.03.00</t>
  </si>
  <si>
    <t>Щетка (8616) ЭГ -14 10х20х30 вентилятор холодильниктің (МВХ) Т332.04.00(5-05352009)</t>
  </si>
  <si>
    <t>Щетка (8616) ЭГ -14 10х20х30 вентилятора холодильника (МВХ) Т332.04.00(5-05352009)</t>
  </si>
  <si>
    <t>Щетка (8618)ЭГ -2а 6,4х10х20 калорифер, Т332.04.00(5-05352009)</t>
  </si>
  <si>
    <t>Щетка (8618)ЭГ -2а 6,4х10х20 калорифера, Т332.04.00(5-05352009)</t>
  </si>
  <si>
    <t>Щетка 6,4х8х12 сервомотора СМД, Т332.04.00(5-05352009)</t>
  </si>
  <si>
    <t>Приложение</t>
  </si>
  <si>
    <r>
      <t xml:space="preserve">Идентификатор из внешней системы                                     </t>
    </r>
    <r>
      <rPr>
        <i/>
        <sz val="10"/>
        <color indexed="8"/>
        <rFont val="Times New Roman"/>
        <family val="1"/>
      </rPr>
      <t>(необязательное поле)</t>
    </r>
  </si>
  <si>
    <t>590000000</t>
  </si>
  <si>
    <t>230000000</t>
  </si>
  <si>
    <t>710000000</t>
  </si>
  <si>
    <t>Кызылординская обл. Аральский район, ст. Сексеул</t>
  </si>
  <si>
    <t>630000000</t>
  </si>
  <si>
    <t>Электрощетка ЭГ-14 2(12,5х32х65) Глав. Генератор, ФЭЗ596.1691</t>
  </si>
  <si>
    <t>Электрощетка ЭГ-14 2(12,5х32х65) Бас. Генератор, ФЭЗ596.1691</t>
  </si>
  <si>
    <t>03.2018</t>
  </si>
  <si>
    <t>Тип действия</t>
  </si>
  <si>
    <t>Причина исключения</t>
  </si>
  <si>
    <t>добавить</t>
  </si>
  <si>
    <t>64</t>
  </si>
  <si>
    <t>65</t>
  </si>
  <si>
    <t>133 Т</t>
  </si>
  <si>
    <t>117 Т</t>
  </si>
  <si>
    <t>94 Т</t>
  </si>
  <si>
    <t>73 Т</t>
  </si>
  <si>
    <t>52 Т</t>
  </si>
  <si>
    <t>136 Т</t>
  </si>
  <si>
    <t>119 Т</t>
  </si>
  <si>
    <t>78 Т</t>
  </si>
  <si>
    <t>57 Т</t>
  </si>
  <si>
    <t>36 Т</t>
  </si>
  <si>
    <t>137 Т</t>
  </si>
  <si>
    <t>120 Т</t>
  </si>
  <si>
    <t>76 Т</t>
  </si>
  <si>
    <t>55 Т</t>
  </si>
  <si>
    <t>34 Т</t>
  </si>
  <si>
    <t>35 Т</t>
  </si>
  <si>
    <t>56 Т</t>
  </si>
  <si>
    <t>77 Т</t>
  </si>
  <si>
    <t>121 Т</t>
  </si>
  <si>
    <t>138 Т</t>
  </si>
  <si>
    <t>125 Т</t>
  </si>
  <si>
    <t>107 Т</t>
  </si>
  <si>
    <t>97 Т</t>
  </si>
  <si>
    <t>82 Т</t>
  </si>
  <si>
    <t>61 Т</t>
  </si>
  <si>
    <t>40 Т</t>
  </si>
  <si>
    <t>26 Т</t>
  </si>
  <si>
    <t>2 Т</t>
  </si>
  <si>
    <t>5 Т</t>
  </si>
  <si>
    <t>11 Т</t>
  </si>
  <si>
    <t>8 Т</t>
  </si>
  <si>
    <t>14 Т</t>
  </si>
  <si>
    <t>23 Т</t>
  </si>
  <si>
    <t>17 Т</t>
  </si>
  <si>
    <t>20 Т</t>
  </si>
  <si>
    <t>28 Т</t>
  </si>
  <si>
    <t>50 Т</t>
  </si>
  <si>
    <t>71 Т</t>
  </si>
  <si>
    <t>92 Т</t>
  </si>
  <si>
    <t>100 Т</t>
  </si>
  <si>
    <t>132 Т</t>
  </si>
  <si>
    <t>131 Т</t>
  </si>
  <si>
    <t>115 Т</t>
  </si>
  <si>
    <t>90 Т</t>
  </si>
  <si>
    <t>69 Т</t>
  </si>
  <si>
    <t>48 Т</t>
  </si>
  <si>
    <t>130 Т</t>
  </si>
  <si>
    <t>114 Т</t>
  </si>
  <si>
    <t>91 Т</t>
  </si>
  <si>
    <t>70 Т</t>
  </si>
  <si>
    <t>49 Т</t>
  </si>
  <si>
    <t>1 Т</t>
  </si>
  <si>
    <t>4 Т</t>
  </si>
  <si>
    <t>10 Т</t>
  </si>
  <si>
    <t>13 Т</t>
  </si>
  <si>
    <t>22 Т</t>
  </si>
  <si>
    <t>19 Т</t>
  </si>
  <si>
    <t>16 Т</t>
  </si>
  <si>
    <t>31 Т</t>
  </si>
  <si>
    <t>87 Т</t>
  </si>
  <si>
    <t>66 Т</t>
  </si>
  <si>
    <t>45 Т</t>
  </si>
  <si>
    <t>103 Т</t>
  </si>
  <si>
    <t>111 Т</t>
  </si>
  <si>
    <t>127 Т</t>
  </si>
  <si>
    <t>7 Т</t>
  </si>
  <si>
    <t>38 Т</t>
  </si>
  <si>
    <t>59 Т</t>
  </si>
  <si>
    <t>80 Т</t>
  </si>
  <si>
    <t>123 Т</t>
  </si>
  <si>
    <t>105 Т</t>
  </si>
  <si>
    <t>37 Т</t>
  </si>
  <si>
    <t>58 Т</t>
  </si>
  <si>
    <t>79 Т</t>
  </si>
  <si>
    <t>104 Т</t>
  </si>
  <si>
    <t>122 Т</t>
  </si>
  <si>
    <t>33 Т</t>
  </si>
  <si>
    <t>54 Т</t>
  </si>
  <si>
    <t>75 Т</t>
  </si>
  <si>
    <t>135 Т</t>
  </si>
  <si>
    <t>118 Т</t>
  </si>
  <si>
    <t>124 Т</t>
  </si>
  <si>
    <t>106 Т</t>
  </si>
  <si>
    <t>96 Т</t>
  </si>
  <si>
    <t>25 Т</t>
  </si>
  <si>
    <t>81 Т</t>
  </si>
  <si>
    <t>60 Т</t>
  </si>
  <si>
    <t>39 Т</t>
  </si>
  <si>
    <t>47 Т</t>
  </si>
  <si>
    <t>68 Т</t>
  </si>
  <si>
    <t>89 Т</t>
  </si>
  <si>
    <t>112 Т</t>
  </si>
  <si>
    <t>128 Т</t>
  </si>
  <si>
    <t>129 Т</t>
  </si>
  <si>
    <t>113 Т</t>
  </si>
  <si>
    <t>99 Т</t>
  </si>
  <si>
    <t>88 Т</t>
  </si>
  <si>
    <t>67 Т</t>
  </si>
  <si>
    <t>46 Т</t>
  </si>
  <si>
    <t>30 Т</t>
  </si>
  <si>
    <t>126 Т</t>
  </si>
  <si>
    <t>110 Т</t>
  </si>
  <si>
    <t>86 Т</t>
  </si>
  <si>
    <t>65 Т</t>
  </si>
  <si>
    <t>44 Т</t>
  </si>
  <si>
    <t>109 Т</t>
  </si>
  <si>
    <t>98 Т</t>
  </si>
  <si>
    <t>83 Т</t>
  </si>
  <si>
    <t>62 Т</t>
  </si>
  <si>
    <t>41 Т</t>
  </si>
  <si>
    <t>27 Т</t>
  </si>
  <si>
    <t>134 Т</t>
  </si>
  <si>
    <t>102 Т</t>
  </si>
  <si>
    <t>95 Т</t>
  </si>
  <si>
    <t>74 Т</t>
  </si>
  <si>
    <t>53 Т</t>
  </si>
  <si>
    <t>32 Т</t>
  </si>
  <si>
    <t>108 Т</t>
  </si>
  <si>
    <t>84 Т</t>
  </si>
  <si>
    <t>63 Т</t>
  </si>
  <si>
    <t>42 Т</t>
  </si>
  <si>
    <t>101 Т</t>
  </si>
  <si>
    <t>93 Т</t>
  </si>
  <si>
    <t>72 Т</t>
  </si>
  <si>
    <t>51 Т</t>
  </si>
  <si>
    <t>29 Т</t>
  </si>
  <si>
    <t>24 Т</t>
  </si>
  <si>
    <t>21 Т</t>
  </si>
  <si>
    <t>18 Т</t>
  </si>
  <si>
    <t>15 Т</t>
  </si>
  <si>
    <t>12 Т</t>
  </si>
  <si>
    <t>9 Т</t>
  </si>
  <si>
    <t>6 Т</t>
  </si>
  <si>
    <t>3 Т</t>
  </si>
  <si>
    <t>85 Т</t>
  </si>
  <si>
    <t>64 Т</t>
  </si>
  <si>
    <t>43 Т</t>
  </si>
  <si>
    <t>116 Т</t>
  </si>
  <si>
    <t>2024</t>
  </si>
  <si>
    <t>2025</t>
  </si>
  <si>
    <t>2026</t>
  </si>
  <si>
    <t>2027</t>
  </si>
  <si>
    <t>2028</t>
  </si>
  <si>
    <t>66</t>
  </si>
  <si>
    <t>67</t>
  </si>
  <si>
    <t>68</t>
  </si>
  <si>
    <t>69</t>
  </si>
  <si>
    <t>70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</si>
  <si>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</si>
  <si>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</si>
  <si>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</si>
  <si>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</si>
  <si>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</si>
  <si>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</si>
  <si>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</si>
  <si>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</si>
  <si>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</si>
  <si>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</si>
  <si>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</si>
  <si>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</si>
  <si>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</si>
  <si>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</si>
  <si>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</si>
  <si>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</si>
  <si>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</si>
  <si>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</si>
  <si>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</si>
  <si>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2029</t>
  </si>
  <si>
    <t>2030</t>
  </si>
  <si>
    <t>492 Т</t>
  </si>
  <si>
    <t>302012.000.000007</t>
  </si>
  <si>
    <t>Тепловоз</t>
  </si>
  <si>
    <t>маневровый, 2 типа</t>
  </si>
  <si>
    <t>01.2018</t>
  </si>
  <si>
    <t>г.Астана</t>
  </si>
  <si>
    <t>11.2019</t>
  </si>
  <si>
    <t>03.2030</t>
  </si>
  <si>
    <t>1100 кВт</t>
  </si>
  <si>
    <t>Осьтік формула 2о–2о; тіркесу құрылғысы осі бойынша ұзындығы артық емес, мм - 18000; конструкциондық жылдамдық, (км/ч) - 100; ГОСТ 9238-2013 бойынша габариты- 0-ВМ; тағайындалған қызмет мерзімі, жыл - 40.</t>
  </si>
  <si>
    <t>Осевая формула 2о–2о; длина по осям автосцепок не более, мм - 18000; Конструкционная скорость, (км/ч) - 100; Габарит по ГОСТ 9238-2013 - 0-ВМ; назначенный срок службы тепловоза до списания, лет - 40.</t>
  </si>
  <si>
    <t>айналым бойынша донғалақтар диаметрі, мм-1050; шанақ типі - капотты тіреуші рамалы, басқару бір кабинадан.</t>
  </si>
  <si>
    <t>Диаметр колеса по кругу катания при неизношенных колёсах колесной пары, мм-1050; тип кузова - капотный с несущей рамой, с одной кабиной управления.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</si>
  <si>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</si>
  <si>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</si>
  <si>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</si>
  <si>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</si>
  <si>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</si>
  <si>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</si>
  <si>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</si>
  <si>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</si>
  <si>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</si>
  <si>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</si>
  <si>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</si>
  <si>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</si>
  <si>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</si>
  <si>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</si>
  <si>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</si>
  <si>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</si>
  <si>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</si>
  <si>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</si>
  <si>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</si>
  <si>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</si>
  <si>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</si>
  <si>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</si>
  <si>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</si>
  <si>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</si>
  <si>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</si>
  <si>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</si>
  <si>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</si>
  <si>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</si>
  <si>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</si>
  <si>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</si>
  <si>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</si>
  <si>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</si>
  <si>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</si>
  <si>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</si>
  <si>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</si>
  <si>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</si>
  <si>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</si>
  <si>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</si>
  <si>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</si>
  <si>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</si>
  <si>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</si>
  <si>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</si>
  <si>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</si>
  <si>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</si>
  <si>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</si>
  <si>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</si>
  <si>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</si>
  <si>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</si>
  <si>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</si>
  <si>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</si>
  <si>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</si>
  <si>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</si>
  <si>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</si>
  <si>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</si>
  <si>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</si>
  <si>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</si>
  <si>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</si>
  <si>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</si>
  <si>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</si>
  <si>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</si>
  <si>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</si>
  <si>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</si>
  <si>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</si>
  <si>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</si>
  <si>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</si>
  <si>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</si>
  <si>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</si>
  <si>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</si>
  <si>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</si>
  <si>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</si>
  <si>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итого по товарам</t>
  </si>
  <si>
    <t>1. Товары</t>
  </si>
  <si>
    <t>2. Работы</t>
  </si>
  <si>
    <t>178 Р</t>
  </si>
  <si>
    <t>331711.300.000001</t>
  </si>
  <si>
    <t>Работы по техническому/сервисному обслуживанию локомотивов</t>
  </si>
  <si>
    <t>12.2017</t>
  </si>
  <si>
    <t>100000000</t>
  </si>
  <si>
    <t>Территория Республики Казахстан</t>
  </si>
  <si>
    <t>12.2044</t>
  </si>
  <si>
    <t>ТЭП33А сериялы жолаушылар  тепловозына  сервистік қызмет көрсету</t>
  </si>
  <si>
    <t>Сервисное обслуживание пассажирских тепловозов серии ТЭП33А</t>
  </si>
  <si>
    <t>итого по работам</t>
  </si>
  <si>
    <t>3. Услуги</t>
  </si>
  <si>
    <t>1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</si>
  <si>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</si>
  <si>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</si>
  <si>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</si>
  <si>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</si>
  <si>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</si>
  <si>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</si>
  <si>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</si>
  <si>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</si>
  <si>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</si>
  <si>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</si>
  <si>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итого по услугам</t>
  </si>
  <si>
    <t>331119.100.000003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</si>
  <si>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</si>
  <si>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Станция Достык</t>
  </si>
  <si>
    <t>12.2022</t>
  </si>
  <si>
    <t xml:space="preserve">Достық станциясында дизельдi қазандыққа техникалық күтiм, (7 тұрғын үйлердiң жылытуы) </t>
  </si>
  <si>
    <t>Техническое обслуживание дизельной котельной, на ст. Достык (отопление 7 жилых домов)</t>
  </si>
  <si>
    <t>391010000</t>
  </si>
  <si>
    <t>г.Костанай</t>
  </si>
  <si>
    <t>Қазандық стансаларына техникалық күтiм: ст. Есиль ПТО, ст. Есиль ППВ, ст. Кушмурун ПТО, ст. Майлин ПТО, ст. Железорудная ПТО, cт. Костанай</t>
  </si>
  <si>
    <t>Техническое обслуживание котельных станций: ст. Есиль ПТО, ст. Есиль ППВ, ст. Кушмурун ПТО, ст. Майлин ПТО, ст. Железорудная ПТО, cт. Костанай (ТО на 6 котельных)</t>
  </si>
  <si>
    <t>Қазандық стансасына техникалық күтiм: АБК ТЧЭ-20 Костанай</t>
  </si>
  <si>
    <t>Техническое обслуживание котельной здания АБК ТЧЭ-20 Костанай</t>
  </si>
  <si>
    <t>492014.000.000001</t>
  </si>
  <si>
    <t>Услуги железнодорожного транспорта по перевозкам грузов в контейнерах</t>
  </si>
  <si>
    <t>г.Астана, ул. Кунаева 6</t>
  </si>
  <si>
    <t>контейнеро-сутки</t>
  </si>
  <si>
    <t xml:space="preserve">20 фут. контейнерлермен тасымалдауды қамтамасыз ету үшін </t>
  </si>
  <si>
    <t xml:space="preserve">Обеспечение перевозок 20 фут. контейнерами </t>
  </si>
  <si>
    <t xml:space="preserve">40 фут. контейнерлермен тасымалдауды қамтамасыз ету үшін </t>
  </si>
  <si>
    <t xml:space="preserve">Обеспечение перевозок 40 фут. контейнерами </t>
  </si>
  <si>
    <t>522412.000.000000</t>
  </si>
  <si>
    <t>Услуги по обработке контейнеров (кроме их обработки в портах)</t>
  </si>
  <si>
    <t>контейнер</t>
  </si>
  <si>
    <t xml:space="preserve"> 40 фут. контейнерлер тиеу</t>
  </si>
  <si>
    <t>Погрузка 40 фут. контейнеров</t>
  </si>
  <si>
    <t xml:space="preserve">Контейнерлерді тиеу, түсіру және сұрыптау, контейнерлермен (түсіру 3тн, 5тн) тасымалдауды қамтамасыз ету </t>
  </si>
  <si>
    <t>Погрузка, выгрузка и сортировка контейнеров, обеспечение перевозок контейнерами (выгрузка 3тн, 5тн)</t>
  </si>
  <si>
    <t xml:space="preserve">Контейнерлерді тиеу, түсіру және сұрыптау, контейнерлермен (40 фут.) тасымалдауды қамтамасыз ету </t>
  </si>
  <si>
    <t>Погрузка, выгрузка и сортировка контейнеров, обеспечение перевозок контейнерами (выгрузка 40 фут.)</t>
  </si>
  <si>
    <t xml:space="preserve">20 фут. контейнерлер сұрыптау </t>
  </si>
  <si>
    <t>Сортировка 20 фут. контейнеров</t>
  </si>
  <si>
    <t xml:space="preserve">40 фут. контейнерлер сұрыптау </t>
  </si>
  <si>
    <t>Сортировка 40 фут. контейнеров</t>
  </si>
  <si>
    <t>Всего: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</si>
  <si>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</si>
  <si>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</si>
  <si>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</si>
  <si>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услуга</t>
  </si>
  <si>
    <t>Телекоммуникациялық қызметтер</t>
  </si>
  <si>
    <t xml:space="preserve">Телекоммуникационные услуги </t>
  </si>
  <si>
    <t>изменить</t>
  </si>
  <si>
    <t>1-1 Т</t>
  </si>
  <si>
    <t>2-1 Т</t>
  </si>
  <si>
    <t>3-1 Т</t>
  </si>
  <si>
    <t>4-1 Т</t>
  </si>
  <si>
    <t>04.2018</t>
  </si>
  <si>
    <t>5-1 Т</t>
  </si>
  <si>
    <t>6-1 Т</t>
  </si>
  <si>
    <t>7-1 Т</t>
  </si>
  <si>
    <t>8-1 Т</t>
  </si>
  <si>
    <t>9-1 Т</t>
  </si>
  <si>
    <t>10-1 Т</t>
  </si>
  <si>
    <t>11-1 Т</t>
  </si>
  <si>
    <t>12-1 Т</t>
  </si>
  <si>
    <t>13-1 Т</t>
  </si>
  <si>
    <t>14-1 Т</t>
  </si>
  <si>
    <t>15-1 Т</t>
  </si>
  <si>
    <t>16-1 Т</t>
  </si>
  <si>
    <t>17-1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</si>
  <si>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</si>
  <si>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</si>
  <si>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</si>
  <si>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</si>
  <si>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</si>
  <si>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</si>
  <si>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</si>
  <si>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</si>
  <si>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</si>
  <si>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</si>
  <si>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</si>
  <si>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</si>
  <si>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</si>
  <si>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</si>
  <si>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>32-1 Т</t>
  </si>
  <si>
    <t>33-1 Т</t>
  </si>
  <si>
    <t>34-1 Т</t>
  </si>
  <si>
    <t>35-1 Т</t>
  </si>
  <si>
    <t>36-1 Т</t>
  </si>
  <si>
    <t>37-1 Т</t>
  </si>
  <si>
    <t>38-1 Т</t>
  </si>
  <si>
    <t>39-1 Т</t>
  </si>
  <si>
    <t>40-1 Т</t>
  </si>
  <si>
    <t>41-1 Т</t>
  </si>
  <si>
    <t>42-1 Т</t>
  </si>
  <si>
    <t>43-1 Т</t>
  </si>
  <si>
    <t>44-1 Т</t>
  </si>
  <si>
    <t>45-1 Т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</si>
  <si>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</si>
  <si>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</si>
  <si>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</si>
  <si>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</si>
  <si>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</si>
  <si>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</si>
  <si>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</si>
  <si>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</si>
  <si>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</si>
  <si>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</si>
  <si>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</si>
  <si>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</si>
  <si>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</si>
  <si>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59-1 Т</t>
  </si>
  <si>
    <t>60-1 Т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</si>
  <si>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</si>
  <si>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</si>
  <si>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</si>
  <si>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</si>
  <si>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</si>
  <si>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</si>
  <si>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</si>
  <si>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</si>
  <si>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</si>
  <si>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</si>
  <si>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</si>
  <si>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</si>
  <si>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</si>
  <si>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</si>
  <si>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</si>
  <si>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</si>
  <si>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</si>
  <si>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</si>
  <si>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</si>
  <si>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</si>
  <si>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</si>
  <si>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</si>
  <si>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</si>
  <si>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</si>
  <si>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</si>
  <si>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</si>
  <si>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</si>
  <si>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</si>
  <si>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</si>
  <si>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</si>
  <si>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</si>
  <si>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</si>
  <si>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</si>
  <si>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</si>
  <si>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</si>
  <si>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</si>
  <si>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</si>
  <si>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</si>
  <si>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</si>
  <si>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</si>
  <si>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</si>
  <si>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102-1 Т</t>
  </si>
  <si>
    <t>103-1 Т</t>
  </si>
  <si>
    <t>104-1 Т</t>
  </si>
  <si>
    <t>105-1 Т</t>
  </si>
  <si>
    <t>106-1 Т</t>
  </si>
  <si>
    <t>107-1 Т</t>
  </si>
  <si>
    <t>108-1 Т</t>
  </si>
  <si>
    <t>109-1 Т</t>
  </si>
  <si>
    <t>110-1 Т</t>
  </si>
  <si>
    <t>111-1 Т</t>
  </si>
  <si>
    <t>112-1 Т</t>
  </si>
  <si>
    <t>113-1 Т</t>
  </si>
  <si>
    <t>114-1 Т</t>
  </si>
  <si>
    <t>115-1 Т</t>
  </si>
  <si>
    <t>116-1 Т</t>
  </si>
  <si>
    <t>117-1 Т</t>
  </si>
  <si>
    <t>118-1 Т</t>
  </si>
  <si>
    <t>119-1 Т</t>
  </si>
  <si>
    <t>120-1 Т</t>
  </si>
  <si>
    <t>121-1 Т</t>
  </si>
  <si>
    <t>122-1 Т</t>
  </si>
  <si>
    <t>123-1 Т</t>
  </si>
  <si>
    <t>124-1 Т</t>
  </si>
  <si>
    <t>125-1 Т</t>
  </si>
  <si>
    <t>126-1 Т</t>
  </si>
  <si>
    <t>127-1 Т</t>
  </si>
  <si>
    <t>128-1 Т</t>
  </si>
  <si>
    <t>129-1 Т</t>
  </si>
  <si>
    <t>130-1 Т</t>
  </si>
  <si>
    <t>131-1 Т</t>
  </si>
  <si>
    <t>132-1 Т</t>
  </si>
  <si>
    <t>133-1 Т</t>
  </si>
  <si>
    <t>134-1 Т</t>
  </si>
  <si>
    <t>135-1 Т</t>
  </si>
  <si>
    <t>136-1 Т</t>
  </si>
  <si>
    <t>137-1 Т</t>
  </si>
  <si>
    <t>138-1 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</si>
</sst>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]dddd\,\ d\ mmmm\ yyyy\ &quot;г&quot;\."/>
    <numFmt numFmtId="180" formatCode="#,##0.00;[Red]#,##0.00"/>
    <numFmt numFmtId="181" formatCode="_-* #,##0\ _₽_-;\-* #,##0\ _₽_-;_-* &quot;-&quot;??\ _₽_-;_-@_-"/>
    <numFmt numFmtId="182" formatCode="_-* #,##0_р_._-;\-* #,##0_р_._-;_-* &quot;-&quot;??_р_._-;_-@_-"/>
    <numFmt numFmtId="183" formatCode="#,##0;[Red]#,##0"/>
    <numFmt numFmtId="184" formatCode="#,##0.00\ _₽;[Red]#,##0.00\ _₽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8" fillId="0" borderId="0">
      <alignment/>
      <protection/>
    </xf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9" fontId="50" fillId="0" borderId="0" xfId="0" applyNumberFormat="1" applyFont="1" applyBorder="1" applyAlignment="1">
      <alignment wrapText="1"/>
    </xf>
    <xf numFmtId="49" fontId="51" fillId="0" borderId="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2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50" fillId="0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0" fontId="50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/>
    </xf>
    <xf numFmtId="49" fontId="53" fillId="33" borderId="10" xfId="0" applyNumberFormat="1" applyFont="1" applyFill="1" applyBorder="1" applyAlignment="1">
      <alignment/>
    </xf>
    <xf numFmtId="49" fontId="53" fillId="33" borderId="10" xfId="0" applyNumberFormat="1" applyFont="1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/>
    </xf>
    <xf numFmtId="49" fontId="53" fillId="33" borderId="12" xfId="0" applyNumberFormat="1" applyFont="1" applyFill="1" applyBorder="1" applyAlignment="1">
      <alignment wrapText="1"/>
    </xf>
    <xf numFmtId="49" fontId="53" fillId="33" borderId="0" xfId="0" applyNumberFormat="1" applyFont="1" applyFill="1" applyAlignment="1">
      <alignment/>
    </xf>
    <xf numFmtId="2" fontId="53" fillId="33" borderId="10" xfId="0" applyNumberFormat="1" applyFont="1" applyFill="1" applyBorder="1" applyAlignment="1">
      <alignment/>
    </xf>
    <xf numFmtId="49" fontId="53" fillId="33" borderId="10" xfId="0" applyNumberFormat="1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 wrapText="1"/>
    </xf>
    <xf numFmtId="4" fontId="53" fillId="33" borderId="10" xfId="0" applyNumberFormat="1" applyFont="1" applyFill="1" applyBorder="1" applyAlignment="1">
      <alignment/>
    </xf>
    <xf numFmtId="49" fontId="7" fillId="33" borderId="14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/>
    </xf>
    <xf numFmtId="2" fontId="53" fillId="33" borderId="14" xfId="0" applyNumberFormat="1" applyFont="1" applyFill="1" applyBorder="1" applyAlignment="1">
      <alignment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horizontal="left"/>
    </xf>
    <xf numFmtId="0" fontId="40" fillId="0" borderId="15" xfId="0" applyFont="1" applyBorder="1" applyAlignment="1">
      <alignment horizontal="center"/>
    </xf>
    <xf numFmtId="49" fontId="52" fillId="0" borderId="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49" fontId="54" fillId="33" borderId="0" xfId="0" applyNumberFormat="1" applyFont="1" applyFill="1" applyAlignment="1">
      <alignment horizontal="left"/>
    </xf>
    <xf numFmtId="49" fontId="54" fillId="33" borderId="0" xfId="0" applyNumberFormat="1" applyFont="1" applyFill="1" applyAlignment="1">
      <alignment horizontal="left" wrapText="1"/>
    </xf>
    <xf numFmtId="49" fontId="53" fillId="33" borderId="0" xfId="0" applyNumberFormat="1" applyFont="1" applyFill="1" applyBorder="1" applyAlignment="1">
      <alignment/>
    </xf>
    <xf numFmtId="49" fontId="53" fillId="33" borderId="15" xfId="0" applyNumberFormat="1" applyFont="1" applyFill="1" applyBorder="1" applyAlignment="1">
      <alignment/>
    </xf>
    <xf numFmtId="49" fontId="53" fillId="33" borderId="15" xfId="0" applyNumberFormat="1" applyFont="1" applyFill="1" applyBorder="1" applyAlignment="1">
      <alignment wrapText="1"/>
    </xf>
    <xf numFmtId="49" fontId="53" fillId="33" borderId="0" xfId="0" applyNumberFormat="1" applyFont="1" applyFill="1" applyBorder="1" applyAlignment="1">
      <alignment/>
    </xf>
    <xf numFmtId="49" fontId="54" fillId="33" borderId="14" xfId="0" applyNumberFormat="1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49" fontId="54" fillId="33" borderId="17" xfId="0" applyNumberFormat="1" applyFont="1" applyFill="1" applyBorder="1" applyAlignment="1">
      <alignment horizontal="center" vertical="center" wrapText="1"/>
    </xf>
    <xf numFmtId="49" fontId="54" fillId="33" borderId="18" xfId="0" applyNumberFormat="1" applyFont="1" applyFill="1" applyBorder="1" applyAlignment="1">
      <alignment horizontal="center" vertical="center" wrapText="1"/>
    </xf>
    <xf numFmtId="49" fontId="54" fillId="33" borderId="19" xfId="0" applyNumberFormat="1" applyFont="1" applyFill="1" applyBorder="1" applyAlignment="1">
      <alignment horizontal="center" vertical="center" wrapText="1"/>
    </xf>
    <xf numFmtId="49" fontId="54" fillId="33" borderId="2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4" fillId="33" borderId="21" xfId="0" applyNumberFormat="1" applyFont="1" applyFill="1" applyBorder="1" applyAlignment="1">
      <alignment horizontal="center" vertical="center" wrapText="1"/>
    </xf>
    <xf numFmtId="49" fontId="54" fillId="33" borderId="21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4" fillId="33" borderId="22" xfId="0" applyNumberFormat="1" applyFont="1" applyFill="1" applyBorder="1" applyAlignment="1">
      <alignment horizontal="center" vertical="center" wrapText="1"/>
    </xf>
    <xf numFmtId="49" fontId="54" fillId="33" borderId="15" xfId="0" applyNumberFormat="1" applyFont="1" applyFill="1" applyBorder="1" applyAlignment="1">
      <alignment horizontal="center" vertical="center" wrapText="1"/>
    </xf>
    <xf numFmtId="49" fontId="54" fillId="33" borderId="23" xfId="0" applyNumberFormat="1" applyFont="1" applyFill="1" applyBorder="1" applyAlignment="1">
      <alignment horizontal="center" vertical="center" wrapText="1"/>
    </xf>
    <xf numFmtId="49" fontId="54" fillId="33" borderId="24" xfId="0" applyNumberFormat="1" applyFont="1" applyFill="1" applyBorder="1" applyAlignment="1">
      <alignment horizontal="center" vertical="center" wrapText="1"/>
    </xf>
    <xf numFmtId="49" fontId="54" fillId="33" borderId="24" xfId="0" applyNumberFormat="1" applyFont="1" applyFill="1" applyBorder="1" applyAlignment="1">
      <alignment horizontal="center" vertical="center" wrapText="1"/>
    </xf>
    <xf numFmtId="49" fontId="54" fillId="33" borderId="0" xfId="0" applyNumberFormat="1" applyFont="1" applyFill="1" applyAlignment="1">
      <alignment wrapText="1"/>
    </xf>
    <xf numFmtId="49" fontId="54" fillId="33" borderId="10" xfId="0" applyNumberFormat="1" applyFont="1" applyFill="1" applyBorder="1" applyAlignment="1">
      <alignment horizontal="center" wrapText="1"/>
    </xf>
    <xf numFmtId="49" fontId="54" fillId="33" borderId="24" xfId="0" applyNumberFormat="1" applyFont="1" applyFill="1" applyBorder="1" applyAlignment="1">
      <alignment horizontal="center" wrapText="1"/>
    </xf>
    <xf numFmtId="49" fontId="54" fillId="33" borderId="10" xfId="0" applyNumberFormat="1" applyFont="1" applyFill="1" applyBorder="1" applyAlignment="1">
      <alignment/>
    </xf>
    <xf numFmtId="49" fontId="54" fillId="33" borderId="22" xfId="0" applyNumberFormat="1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left" vertical="top" wrapText="1"/>
    </xf>
    <xf numFmtId="49" fontId="53" fillId="33" borderId="14" xfId="0" applyNumberFormat="1" applyFont="1" applyFill="1" applyBorder="1" applyAlignment="1">
      <alignment/>
    </xf>
    <xf numFmtId="0" fontId="7" fillId="33" borderId="26" xfId="0" applyFont="1" applyFill="1" applyBorder="1" applyAlignment="1">
      <alignment horizontal="left" vertical="top" wrapText="1"/>
    </xf>
    <xf numFmtId="49" fontId="53" fillId="33" borderId="14" xfId="0" applyNumberFormat="1" applyFont="1" applyFill="1" applyBorder="1" applyAlignment="1">
      <alignment wrapText="1"/>
    </xf>
    <xf numFmtId="49" fontId="53" fillId="33" borderId="14" xfId="0" applyNumberFormat="1" applyFont="1" applyFill="1" applyBorder="1" applyAlignment="1">
      <alignment horizontal="center"/>
    </xf>
    <xf numFmtId="4" fontId="53" fillId="33" borderId="14" xfId="0" applyNumberFormat="1" applyFont="1" applyFill="1" applyBorder="1" applyAlignment="1">
      <alignment/>
    </xf>
    <xf numFmtId="49" fontId="53" fillId="33" borderId="18" xfId="0" applyNumberFormat="1" applyFont="1" applyFill="1" applyBorder="1" applyAlignment="1">
      <alignment wrapText="1"/>
    </xf>
    <xf numFmtId="49" fontId="55" fillId="33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9" fontId="53" fillId="33" borderId="12" xfId="0" applyNumberFormat="1" applyFont="1" applyFill="1" applyBorder="1" applyAlignment="1">
      <alignment/>
    </xf>
    <xf numFmtId="49" fontId="53" fillId="33" borderId="0" xfId="0" applyNumberFormat="1" applyFont="1" applyFill="1" applyAlignment="1">
      <alignment wrapText="1"/>
    </xf>
    <xf numFmtId="2" fontId="53" fillId="33" borderId="0" xfId="0" applyNumberFormat="1" applyFont="1" applyFill="1" applyAlignment="1">
      <alignment/>
    </xf>
    <xf numFmtId="49" fontId="53" fillId="33" borderId="16" xfId="0" applyNumberFormat="1" applyFont="1" applyFill="1" applyBorder="1" applyAlignment="1">
      <alignment/>
    </xf>
    <xf numFmtId="49" fontId="53" fillId="33" borderId="16" xfId="0" applyNumberFormat="1" applyFont="1" applyFill="1" applyBorder="1" applyAlignment="1">
      <alignment wrapText="1"/>
    </xf>
    <xf numFmtId="2" fontId="53" fillId="33" borderId="16" xfId="0" applyNumberFormat="1" applyFont="1" applyFill="1" applyBorder="1" applyAlignment="1">
      <alignment/>
    </xf>
    <xf numFmtId="1" fontId="53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 wrapText="1"/>
    </xf>
    <xf numFmtId="1" fontId="53" fillId="33" borderId="10" xfId="0" applyNumberFormat="1" applyFont="1" applyFill="1" applyBorder="1" applyAlignment="1">
      <alignment/>
    </xf>
    <xf numFmtId="178" fontId="53" fillId="33" borderId="10" xfId="0" applyNumberFormat="1" applyFont="1" applyFill="1" applyBorder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3" xfId="57"/>
    <cellStyle name="Обычный 3 2" xfId="58"/>
    <cellStyle name="Обычный 3 2 2" xfId="59"/>
    <cellStyle name="Обычный 3 2 2 2" xfId="60"/>
    <cellStyle name="Обычный 3 2 2 3" xfId="61"/>
    <cellStyle name="Обычный 3 2 3" xfId="62"/>
    <cellStyle name="Обычный 3 2 3 2" xfId="63"/>
    <cellStyle name="Обычный 3 2 3 3" xfId="64"/>
    <cellStyle name="Обычный 3 2 4" xfId="65"/>
    <cellStyle name="Обычный 3 2 5" xfId="66"/>
    <cellStyle name="Обычный 3 2 6" xfId="67"/>
    <cellStyle name="Обычный 3 3" xfId="68"/>
    <cellStyle name="Обычный 3 3 2" xfId="69"/>
    <cellStyle name="Обычный 3 3 2 2" xfId="70"/>
    <cellStyle name="Обычный 3 3 3" xfId="71"/>
    <cellStyle name="Обычный 3 4" xfId="72"/>
    <cellStyle name="Обычный 3 4 2" xfId="73"/>
    <cellStyle name="Обычный 3 4 3" xfId="74"/>
    <cellStyle name="Обычный 3 5" xfId="75"/>
    <cellStyle name="Обычный 3 5 2" xfId="76"/>
    <cellStyle name="Обычный 3 5 3" xfId="77"/>
    <cellStyle name="Обычный 3 6" xfId="78"/>
    <cellStyle name="Обычный 4" xfId="79"/>
    <cellStyle name="Обычный 5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Процентный 2" xfId="86"/>
    <cellStyle name="Процентный 3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 2" xfId="93"/>
    <cellStyle name="Финансовый 2 2" xfId="94"/>
    <cellStyle name="Финансовый 2 2 2" xfId="95"/>
    <cellStyle name="Финансовый 2 2 2 2" xfId="96"/>
    <cellStyle name="Финансовый 2 2 2 3" xfId="97"/>
    <cellStyle name="Финансовый 2 2 3" xfId="98"/>
    <cellStyle name="Финансовый 2 2 3 2" xfId="99"/>
    <cellStyle name="Финансовый 2 2 3 3" xfId="100"/>
    <cellStyle name="Финансовый 2 2 4" xfId="101"/>
    <cellStyle name="Финансовый 2 2 5" xfId="102"/>
    <cellStyle name="Финансовый 2 2 6" xfId="103"/>
    <cellStyle name="Финансовый 2 3" xfId="104"/>
    <cellStyle name="Финансовый 2 3 2" xfId="105"/>
    <cellStyle name="Финансовый 2 3 3" xfId="106"/>
    <cellStyle name="Финансовый 2 4" xfId="107"/>
    <cellStyle name="Финансовый 2 4 2" xfId="108"/>
    <cellStyle name="Финансовый 2 4 3" xfId="109"/>
    <cellStyle name="Финансовый 2 5" xfId="110"/>
    <cellStyle name="Финансовый 2 5 2" xfId="111"/>
    <cellStyle name="Финансовый 2 5 3" xfId="112"/>
    <cellStyle name="Финансовый 2 6" xfId="113"/>
    <cellStyle name="Финансовый 3" xfId="114"/>
    <cellStyle name="Финансовый 4" xfId="115"/>
    <cellStyle name="Финансовый 5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1044;&#1045;&#1052;&#1054;\&#1058;&#1077;&#1089;&#1090;&#1086;&#1074;&#1099;&#1077;%20&#1096;&#1072;&#1073;&#1083;&#1086;&#1085;&#1099;%20&#1080;&#1084;&#1087;&#1086;&#1088;&#1090;&#1072;\&#1085;&#1086;&#1074;&#1099;&#1081;%20&#1090;&#1077;&#1089;&#1090;&#1086;&#1074;&#1099;&#1081;%20&#1096;&#1072;&#1073;&#1083;&#1086;&#1085;%20&#1080;&#1084;&#1087;&#1086;&#1088;&#1090;&#1072;%20&#1075;&#1086;&#1076;&#1086;&#1074;&#1086;&#1075;&#1086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gpsnab004\&#1053;&#1086;&#1074;&#1072;&#1103;%20&#1087;&#1072;&#1087;&#1082;&#1072;\&#1040;&#1054;%20&#1050;&#1058;&#1046;%20&#1043;&#1088;&#1091;&#1079;&#1086;&#1074;&#1099;&#1077;%20&#1087;&#1077;&#1088;&#1077;&#1074;&#1086;&#1079;&#1082;&#1080;\1.%20&#1055;&#1044;&#1047;%20&#1043;&#1055;\2.%20&#1055;&#1088;&#1080;&#1082;&#1072;&#1079;&#1099;%20&#1085;&#1072;%20&#1091;&#1090;&#1074;.%20&#1055;&#1044;&#1047;\34.%20&#1055;&#1088;&#1080;&#1082;&#1072;&#1079;%20&#8470;41-&#1043;&#1055;&#1047;%20&#1086;&#1090;%2029.01.18&#1075;.%20(&#1055;-1790%20&#1086;&#1090;%2022.01.18&#1075;.)%20&#1058;&#1077;&#1083;&#1077;&#1082;&#1086;&#1084;&#1091;&#1085;&#1080;&#1082;&#1072;&#1094;.&#1091;&#1089;&#1083;&#1091;&#1075;&#1080;%20&#1054;&#1042;&#1061;\&#1055;&#1088;&#1080;&#1083;&#1086;&#1078;&#1077;&#1085;&#1080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тест"/>
      <sheetName val="Атрибуты товара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1">
        <row r="4">
          <cell r="A4" t="str">
            <v>000336 % примесей</v>
          </cell>
        </row>
        <row r="5">
          <cell r="A5" t="str">
            <v>000924 Max</v>
          </cell>
        </row>
        <row r="6">
          <cell r="A6" t="str">
            <v>000923 Min</v>
          </cell>
        </row>
        <row r="7">
          <cell r="A7" t="str">
            <v>000775 N конденсатоотводчик</v>
          </cell>
        </row>
        <row r="8">
          <cell r="A8" t="str">
            <v>000061 SDR</v>
          </cell>
        </row>
        <row r="9">
          <cell r="A9" t="str">
            <v>000719 Абразив</v>
          </cell>
        </row>
        <row r="10">
          <cell r="A10" t="str">
            <v>001278 Активная нагрузка</v>
          </cell>
        </row>
        <row r="11">
          <cell r="A11" t="str">
            <v>000928 Амплитуда сигнала</v>
          </cell>
        </row>
        <row r="12">
          <cell r="A12" t="str">
            <v>000690 Амплитуда смещения</v>
          </cell>
        </row>
        <row r="13">
          <cell r="A13" t="str">
            <v>001130 Антресоль</v>
          </cell>
        </row>
        <row r="14">
          <cell r="A14" t="str">
            <v>000371 Апертура</v>
          </cell>
        </row>
        <row r="15">
          <cell r="A15" t="str">
            <v>000357 Белизна</v>
          </cell>
        </row>
        <row r="16">
          <cell r="A16" t="str">
            <v>000539 Белизна/массовая доля окиси железа</v>
          </cell>
        </row>
        <row r="17">
          <cell r="A17" t="str">
            <v>000917 Бумага</v>
          </cell>
        </row>
        <row r="18">
          <cell r="A18" t="str">
            <v>001168 в комплекте </v>
          </cell>
        </row>
        <row r="19">
          <cell r="A19" t="str">
            <v>000676 Вакуум</v>
          </cell>
        </row>
        <row r="20">
          <cell r="A20" t="str">
            <v>001104 Вариант исполнения</v>
          </cell>
        </row>
        <row r="21">
          <cell r="A21" t="str">
            <v>001184 Ведущее число</v>
          </cell>
        </row>
        <row r="22">
          <cell r="A22" t="str">
            <v>001161 величина допустимой нагрузки</v>
          </cell>
        </row>
        <row r="23">
          <cell r="A23" t="str">
            <v>000782 Величина пускателя</v>
          </cell>
        </row>
        <row r="24">
          <cell r="A24" t="str">
            <v>000820 Верхний диаметр</v>
          </cell>
        </row>
        <row r="25">
          <cell r="A25" t="str">
            <v>000196 Вес</v>
          </cell>
        </row>
        <row r="26">
          <cell r="A26" t="str">
            <v>000694 Вес маховика</v>
          </cell>
        </row>
        <row r="27">
          <cell r="A27" t="str">
            <v>000693 Вес пользователя</v>
          </cell>
        </row>
        <row r="28">
          <cell r="A28" t="str">
            <v>000004 Вид</v>
          </cell>
        </row>
        <row r="29">
          <cell r="A29" t="str">
            <v>000275 вид</v>
          </cell>
        </row>
        <row r="30">
          <cell r="A30" t="str">
            <v>000945 Вид  дисплея</v>
          </cell>
        </row>
        <row r="31">
          <cell r="A31" t="str">
            <v>000105 Вид 1</v>
          </cell>
        </row>
        <row r="32">
          <cell r="A32" t="str">
            <v>000150 Вид 2</v>
          </cell>
        </row>
        <row r="33">
          <cell r="A33" t="str">
            <v>000274 Вид 3</v>
          </cell>
        </row>
        <row r="34">
          <cell r="A34" t="str">
            <v>000916 Вид II</v>
          </cell>
        </row>
        <row r="35">
          <cell r="A35" t="str">
            <v>001255 Вид антибиотика</v>
          </cell>
        </row>
        <row r="36">
          <cell r="A36" t="str">
            <v>000479 Вид декора</v>
          </cell>
        </row>
        <row r="37">
          <cell r="A37" t="str">
            <v>000802 Вид дисплея</v>
          </cell>
        </row>
        <row r="38">
          <cell r="A38" t="str">
            <v>000016 Вид заготовки</v>
          </cell>
        </row>
        <row r="39">
          <cell r="A39" t="str">
            <v>000907 Вид изготовления</v>
          </cell>
        </row>
        <row r="40">
          <cell r="A40" t="str">
            <v>000751 Вид изоляции</v>
          </cell>
        </row>
        <row r="41">
          <cell r="A41" t="str">
            <v>000392 Вид исполнение</v>
          </cell>
        </row>
        <row r="42">
          <cell r="A42" t="str">
            <v>000331 Вид исполнения</v>
          </cell>
        </row>
        <row r="43">
          <cell r="A43" t="str">
            <v>000294 Вид калибровки</v>
          </cell>
        </row>
        <row r="44">
          <cell r="A44" t="str">
            <v>001214 вид клемм</v>
          </cell>
        </row>
        <row r="45">
          <cell r="A45" t="str">
            <v>000523 Вид корпуса</v>
          </cell>
        </row>
        <row r="46">
          <cell r="A46" t="str">
            <v>000807 Вид крепления</v>
          </cell>
        </row>
        <row r="47">
          <cell r="A47" t="str">
            <v>000933 Вид материала</v>
          </cell>
        </row>
        <row r="48">
          <cell r="A48" t="str">
            <v>000946 Вид наполнителя</v>
          </cell>
        </row>
        <row r="49">
          <cell r="A49" t="str">
            <v>000026 Вид нарезки</v>
          </cell>
        </row>
        <row r="50">
          <cell r="A50" t="str">
            <v>000465 Вид начинки</v>
          </cell>
        </row>
        <row r="51">
          <cell r="A51" t="str">
            <v>000074 Вид обработки</v>
          </cell>
        </row>
        <row r="52">
          <cell r="A52" t="str">
            <v>001007 Вид опоры</v>
          </cell>
        </row>
        <row r="53">
          <cell r="A53" t="str">
            <v>000147 Вид очистки</v>
          </cell>
        </row>
        <row r="54">
          <cell r="A54" t="str">
            <v>000393 Вид памяти</v>
          </cell>
        </row>
        <row r="55">
          <cell r="A55" t="str">
            <v>000867 Вид передачи</v>
          </cell>
        </row>
        <row r="56">
          <cell r="A56" t="str">
            <v>000369 Вид пленки</v>
          </cell>
        </row>
        <row r="57">
          <cell r="A57" t="str">
            <v>000478 Вид покрытия</v>
          </cell>
        </row>
        <row r="58">
          <cell r="A58" t="str">
            <v>001210 вид резьбы</v>
          </cell>
        </row>
        <row r="59">
          <cell r="A59" t="str">
            <v>000406 Вид системы</v>
          </cell>
        </row>
        <row r="60">
          <cell r="A60" t="str">
            <v>001175 Вид соединений</v>
          </cell>
        </row>
        <row r="61">
          <cell r="A61" t="str">
            <v>000229 Вид стеклопакета</v>
          </cell>
        </row>
        <row r="62">
          <cell r="A62" t="str">
            <v>000471 Вид тока</v>
          </cell>
        </row>
        <row r="63">
          <cell r="A63" t="str">
            <v>000517 Вид топлива</v>
          </cell>
        </row>
        <row r="64">
          <cell r="A64" t="str">
            <v>000621 Вид управления</v>
          </cell>
        </row>
        <row r="65">
          <cell r="A65" t="str">
            <v>000239 Вид установки</v>
          </cell>
        </row>
        <row r="66">
          <cell r="A66" t="str">
            <v>001206 Вид утеплителя</v>
          </cell>
        </row>
        <row r="67">
          <cell r="A67" t="str">
            <v>000957 Вид фракции</v>
          </cell>
        </row>
        <row r="68">
          <cell r="A68" t="str">
            <v>000244 Вид циркуляции</v>
          </cell>
        </row>
        <row r="69">
          <cell r="A69" t="str">
            <v>000415 Вид циркуляции воздуха</v>
          </cell>
        </row>
        <row r="70">
          <cell r="A70" t="str">
            <v>000939 Вид/тип</v>
          </cell>
        </row>
        <row r="71">
          <cell r="A71" t="str">
            <v>000148 Вид1</v>
          </cell>
        </row>
        <row r="72">
          <cell r="A72" t="str">
            <v>000380 Вид2</v>
          </cell>
        </row>
        <row r="73">
          <cell r="A73" t="str">
            <v>000788 Винтовой замок</v>
          </cell>
        </row>
        <row r="74">
          <cell r="A74" t="str">
            <v>000958 Вит</v>
          </cell>
        </row>
        <row r="75">
          <cell r="A75" t="str">
            <v>001205 Включение</v>
          </cell>
        </row>
        <row r="76">
          <cell r="A76" t="str">
            <v>000029 Вкус</v>
          </cell>
        </row>
        <row r="77">
          <cell r="A77" t="str">
            <v>000499 Влага</v>
          </cell>
        </row>
        <row r="78">
          <cell r="A78" t="str">
            <v>000352 Влажность</v>
          </cell>
        </row>
        <row r="79">
          <cell r="A79" t="str">
            <v>000140 Вместимость</v>
          </cell>
        </row>
        <row r="80">
          <cell r="A80" t="str">
            <v>001187 вместимость дозатора</v>
          </cell>
        </row>
        <row r="81">
          <cell r="A81" t="str">
            <v>001103 Вместимость	</v>
          </cell>
        </row>
        <row r="82">
          <cell r="A82" t="str">
            <v>000560 Внешний делительный диаметр</v>
          </cell>
        </row>
        <row r="83">
          <cell r="A83" t="str">
            <v>000982 Внешний диаметр</v>
          </cell>
        </row>
        <row r="84">
          <cell r="A84" t="str">
            <v>001082 Внутрений диаметр стенки</v>
          </cell>
        </row>
        <row r="85">
          <cell r="A85" t="str">
            <v>001121 Внутреннии диаметр</v>
          </cell>
        </row>
        <row r="86">
          <cell r="A86" t="str">
            <v>000603 внутренний диаметр</v>
          </cell>
        </row>
        <row r="87">
          <cell r="A87" t="str">
            <v>000054 Внутренний диаметр</v>
          </cell>
        </row>
        <row r="88">
          <cell r="A88" t="str">
            <v>000476 Водность</v>
          </cell>
        </row>
        <row r="89">
          <cell r="A89" t="str">
            <v>000532 Водоизмещение</v>
          </cell>
        </row>
        <row r="90">
          <cell r="A90" t="str">
            <v>001165 Воздухообмен</v>
          </cell>
        </row>
        <row r="91">
          <cell r="A91" t="str">
            <v>000402 Возраст</v>
          </cell>
        </row>
        <row r="92">
          <cell r="A92" t="str">
            <v>000050 Волокна</v>
          </cell>
        </row>
        <row r="93">
          <cell r="A93" t="str">
            <v>001246 Впитываемость</v>
          </cell>
        </row>
        <row r="94">
          <cell r="A94" t="str">
            <v>000374 Время работы</v>
          </cell>
        </row>
        <row r="95">
          <cell r="A95" t="str">
            <v>000705 Время работы от аккумулятор</v>
          </cell>
        </row>
        <row r="96">
          <cell r="A96" t="str">
            <v>000648 Время торможения</v>
          </cell>
        </row>
        <row r="97">
          <cell r="A97" t="str">
            <v>000783 Время экспозиции</v>
          </cell>
        </row>
        <row r="98">
          <cell r="A98" t="str">
            <v>001037 Вторичный номинальный ток</v>
          </cell>
        </row>
        <row r="99">
          <cell r="A99" t="str">
            <v>000341 Входное давление</v>
          </cell>
        </row>
        <row r="100">
          <cell r="A100" t="str">
            <v>000685 Входное напряжение</v>
          </cell>
        </row>
        <row r="101">
          <cell r="A101" t="str">
            <v>001171 Входной сигнал</v>
          </cell>
        </row>
        <row r="102">
          <cell r="A102" t="str">
            <v>000793 Вывод данных</v>
          </cell>
        </row>
        <row r="103">
          <cell r="A103" t="str">
            <v>000794 Вывод на экран информации</v>
          </cell>
        </row>
        <row r="104">
          <cell r="A104" t="str">
            <v>000136 Выделка</v>
          </cell>
        </row>
        <row r="105">
          <cell r="A105" t="str">
            <v>000079 Высота</v>
          </cell>
        </row>
        <row r="106">
          <cell r="A106" t="str">
            <v>000116 Высота ворса</v>
          </cell>
        </row>
        <row r="107">
          <cell r="A107" t="str">
            <v>000956 Высота всасывания</v>
          </cell>
        </row>
        <row r="108">
          <cell r="A108" t="str">
            <v>000721 Высота напора</v>
          </cell>
        </row>
        <row r="109">
          <cell r="A109" t="str">
            <v>000667 Высота подачи</v>
          </cell>
        </row>
        <row r="110">
          <cell r="A110" t="str">
            <v>000530 Высота подъема</v>
          </cell>
        </row>
        <row r="111">
          <cell r="A111" t="str">
            <v>001083 Высота стенки</v>
          </cell>
        </row>
        <row r="112">
          <cell r="A112" t="str">
            <v>000438 Высота цифры</v>
          </cell>
        </row>
        <row r="113">
          <cell r="A113" t="str">
            <v>000823 Выходная мощность</v>
          </cell>
        </row>
        <row r="114">
          <cell r="A114" t="str">
            <v>001031 Выходная сила тока</v>
          </cell>
        </row>
        <row r="115">
          <cell r="A115" t="str">
            <v>000636 Выходное давление</v>
          </cell>
        </row>
        <row r="116">
          <cell r="A116" t="str">
            <v>000845 Выходное давление от компрессора</v>
          </cell>
        </row>
        <row r="117">
          <cell r="A117" t="str">
            <v>000691 Выходное напряжение</v>
          </cell>
        </row>
        <row r="118">
          <cell r="A118" t="str">
            <v>001080 Выходное напряжение постоянного тока</v>
          </cell>
        </row>
        <row r="119">
          <cell r="A119" t="str">
            <v>000216 Выходной сигнал</v>
          </cell>
        </row>
        <row r="120">
          <cell r="A120" t="str">
            <v>000195 Вязкость</v>
          </cell>
        </row>
        <row r="121">
          <cell r="A121" t="str">
            <v>001034 Вязкость кинематическая при 100°C</v>
          </cell>
        </row>
        <row r="122">
          <cell r="A122" t="str">
            <v>001033 Вязкость кинематическая при 40°C</v>
          </cell>
        </row>
        <row r="123">
          <cell r="A123" t="str">
            <v>001063 Габаритные размеры</v>
          </cell>
        </row>
        <row r="124">
          <cell r="A124" t="str">
            <v>000669 Габариты</v>
          </cell>
        </row>
        <row r="125">
          <cell r="A125" t="str">
            <v>000399 Гглубина подавления</v>
          </cell>
        </row>
        <row r="126">
          <cell r="A126" t="str">
            <v>000234 Глубина</v>
          </cell>
        </row>
        <row r="127">
          <cell r="A127" t="str">
            <v>000951 Глубина бурения</v>
          </cell>
        </row>
        <row r="128">
          <cell r="A128" t="str">
            <v>000856 Глубина захвата</v>
          </cell>
        </row>
        <row r="129">
          <cell r="A129" t="str">
            <v>001016 Глубина погружения</v>
          </cell>
        </row>
        <row r="130">
          <cell r="A130" t="str">
            <v>000346 Глубина резки</v>
          </cell>
        </row>
        <row r="131">
          <cell r="A131" t="str">
            <v>000952 Глубина ремонта</v>
          </cell>
        </row>
        <row r="132">
          <cell r="A132" t="str">
            <v>999998 ГОСТ</v>
          </cell>
        </row>
        <row r="133">
          <cell r="A133" t="str">
            <v>000219 Градус</v>
          </cell>
        </row>
        <row r="134">
          <cell r="A134" t="str">
            <v>000450 Градус угла</v>
          </cell>
        </row>
        <row r="135">
          <cell r="A135" t="str">
            <v>000439 Громкость</v>
          </cell>
        </row>
        <row r="136">
          <cell r="A136" t="str">
            <v>000881 Грузовместимость</v>
          </cell>
        </row>
        <row r="137">
          <cell r="A137" t="str">
            <v>000942 Грузоподъемност</v>
          </cell>
        </row>
        <row r="138">
          <cell r="A138" t="str">
            <v>000118 Грузоподъемность</v>
          </cell>
        </row>
        <row r="139">
          <cell r="A139" t="str">
            <v>001041 грузоподъемность</v>
          </cell>
        </row>
        <row r="140">
          <cell r="A140" t="str">
            <v>001064 Грузоподъемность </v>
          </cell>
        </row>
        <row r="141">
          <cell r="A141" t="str">
            <v>000089 Группа</v>
          </cell>
        </row>
        <row r="142">
          <cell r="A142" t="str">
            <v>000120 Группа прочности</v>
          </cell>
        </row>
        <row r="143">
          <cell r="A143" t="str">
            <v>000151 группа прочности</v>
          </cell>
        </row>
        <row r="144">
          <cell r="A144" t="str">
            <v>000126 Группа прочночти</v>
          </cell>
        </row>
        <row r="145">
          <cell r="A145" t="str">
            <v>000370 Группа сложности</v>
          </cell>
        </row>
        <row r="146">
          <cell r="A146" t="str">
            <v>000058 Давление</v>
          </cell>
        </row>
        <row r="147">
          <cell r="A147" t="str">
            <v>001099 давление 2</v>
          </cell>
        </row>
        <row r="148">
          <cell r="A148" t="str">
            <v>000722 Давление азота</v>
          </cell>
        </row>
        <row r="149">
          <cell r="A149" t="str">
            <v>000894 Давление в корпусе аппарата-вакуум не ниже 665 Мпа</v>
          </cell>
        </row>
        <row r="150">
          <cell r="A150" t="str">
            <v>000535 Давление на входе</v>
          </cell>
        </row>
        <row r="151">
          <cell r="A151" t="str">
            <v>000191 Давление номинальное</v>
          </cell>
        </row>
        <row r="152">
          <cell r="A152" t="str">
            <v>000292 Давление среды</v>
          </cell>
        </row>
        <row r="153">
          <cell r="A153" t="str">
            <v>000895 Давление теплоносителя в рубашке</v>
          </cell>
        </row>
        <row r="154">
          <cell r="A154" t="str">
            <v>000221 Давление условное</v>
          </cell>
        </row>
        <row r="155">
          <cell r="A155" t="str">
            <v>000673 Давление цилиндра</v>
          </cell>
        </row>
        <row r="156">
          <cell r="A156" t="str">
            <v>000668 Давление/температура</v>
          </cell>
        </row>
        <row r="157">
          <cell r="A157" t="str">
            <v>000201 Дальность</v>
          </cell>
        </row>
        <row r="158">
          <cell r="A158" t="str">
            <v>000787 Дальность видимости сигналов</v>
          </cell>
        </row>
        <row r="159">
          <cell r="A159" t="str">
            <v>000825 Дальность действия</v>
          </cell>
        </row>
        <row r="160">
          <cell r="A160" t="str">
            <v>001021 Дальность метания</v>
          </cell>
        </row>
        <row r="161">
          <cell r="A161" t="str">
            <v>000855 Дальность стрельбы</v>
          </cell>
        </row>
        <row r="162">
          <cell r="A162" t="str">
            <v>000254 Двигатель</v>
          </cell>
        </row>
        <row r="163">
          <cell r="A163" t="str">
            <v>000880 Дедвейт</v>
          </cell>
        </row>
        <row r="164">
          <cell r="A164" t="str">
            <v>000905 Деления</v>
          </cell>
        </row>
        <row r="165">
          <cell r="A165" t="str">
            <v>000559 Делительный диаметр</v>
          </cell>
        </row>
        <row r="166">
          <cell r="A166" t="str">
            <v>000168 Диагональ</v>
          </cell>
        </row>
        <row r="167">
          <cell r="A167" t="str">
            <v>000169 Диагоноль экрана</v>
          </cell>
        </row>
        <row r="168">
          <cell r="A168" t="str">
            <v>000937 Диамер профиля</v>
          </cell>
        </row>
        <row r="169">
          <cell r="A169" t="str">
            <v>000053 Диаметр</v>
          </cell>
        </row>
        <row r="170">
          <cell r="A170" t="str">
            <v>001014 диаметр </v>
          </cell>
        </row>
        <row r="171">
          <cell r="A171" t="str">
            <v>000759 диаметр (диапазон)</v>
          </cell>
        </row>
        <row r="172">
          <cell r="A172" t="str">
            <v>000950 Диаметр (диапазон)</v>
          </cell>
        </row>
        <row r="173">
          <cell r="A173" t="str">
            <v>001101 диаметр 2</v>
          </cell>
        </row>
        <row r="174">
          <cell r="A174" t="str">
            <v>000518 Диаметр барабана</v>
          </cell>
        </row>
        <row r="175">
          <cell r="A175" t="str">
            <v>000430 Диаметр вводимых кабелей</v>
          </cell>
        </row>
        <row r="176">
          <cell r="A176" t="str">
            <v>000904 Диаметр верхней части</v>
          </cell>
        </row>
        <row r="177">
          <cell r="A177" t="str">
            <v>001256 Диаметр волногасителя</v>
          </cell>
        </row>
        <row r="178">
          <cell r="A178" t="str">
            <v>000285 Диаметр входного зрачка</v>
          </cell>
        </row>
        <row r="179">
          <cell r="A179" t="str">
            <v>000268 Диаметр головки</v>
          </cell>
        </row>
        <row r="180">
          <cell r="A180" t="str">
            <v>000501 Диаметр горловины</v>
          </cell>
        </row>
        <row r="181">
          <cell r="A181" t="str">
            <v>000699 Диаметр дискового ножа</v>
          </cell>
        </row>
        <row r="182">
          <cell r="A182" t="str">
            <v>000738 Диаметр дистального конца</v>
          </cell>
        </row>
        <row r="183">
          <cell r="A183" t="str">
            <v>000585 Диаметр зажима</v>
          </cell>
        </row>
        <row r="184">
          <cell r="A184" t="str">
            <v>000332 Диаметр заклепок</v>
          </cell>
        </row>
        <row r="185">
          <cell r="A185" t="str">
            <v>000732 диаметр зрачка</v>
          </cell>
        </row>
        <row r="186">
          <cell r="A186" t="str">
            <v>000258 Диаметр кабелей</v>
          </cell>
        </row>
        <row r="187">
          <cell r="A187" t="str">
            <v>000264 Диаметр канавки</v>
          </cell>
        </row>
        <row r="188">
          <cell r="A188" t="str">
            <v>000724 Диаметр каната</v>
          </cell>
        </row>
        <row r="189">
          <cell r="A189" t="str">
            <v>000423 Диаметр капилляра</v>
          </cell>
        </row>
        <row r="190">
          <cell r="A190" t="str">
            <v>000263 Диаметр кольца/вала</v>
          </cell>
        </row>
        <row r="191">
          <cell r="A191" t="str">
            <v>000421 Диаметр корпуса</v>
          </cell>
        </row>
        <row r="192">
          <cell r="A192" t="str">
            <v>000962 Диаметр наружный</v>
          </cell>
        </row>
        <row r="193">
          <cell r="A193" t="str">
            <v>000791 Диаметр окончания</v>
          </cell>
        </row>
        <row r="194">
          <cell r="A194" t="str">
            <v>000806 Диаметр оптики</v>
          </cell>
        </row>
        <row r="195">
          <cell r="A195" t="str">
            <v>001115 Диаметр оребрения</v>
          </cell>
        </row>
        <row r="196">
          <cell r="A196" t="str">
            <v>000790 Диаметр основания</v>
          </cell>
        </row>
        <row r="197">
          <cell r="A197" t="str">
            <v>000756 Диаметр отверстия</v>
          </cell>
        </row>
        <row r="198">
          <cell r="A198" t="str">
            <v>001048 Диаметр пильного диска</v>
          </cell>
        </row>
        <row r="199">
          <cell r="A199" t="str">
            <v>001049 Диаметр посадочного отверстия</v>
          </cell>
        </row>
        <row r="200">
          <cell r="A200" t="str">
            <v>000654 Диаметр провода</v>
          </cell>
        </row>
        <row r="201">
          <cell r="A201" t="str">
            <v>001075 Диаметр проволоки</v>
          </cell>
        </row>
        <row r="202">
          <cell r="A202" t="str">
            <v>000920 Диаметр проходного отверстия</v>
          </cell>
        </row>
        <row r="203">
          <cell r="A203" t="str">
            <v>000325 Диаметр резьбы</v>
          </cell>
        </row>
        <row r="204">
          <cell r="A204" t="str">
            <v>000725 Диаметр ролика по ручью</v>
          </cell>
        </row>
        <row r="205">
          <cell r="A205" t="str">
            <v>000362 Диаметр сверления</v>
          </cell>
        </row>
        <row r="206">
          <cell r="A206" t="str">
            <v>000765 Диаметр сечения</v>
          </cell>
        </row>
        <row r="207">
          <cell r="A207" t="str">
            <v>000304 Диаметр стержня</v>
          </cell>
        </row>
        <row r="208">
          <cell r="A208" t="str">
            <v>000280 Диаметр труб</v>
          </cell>
        </row>
        <row r="209">
          <cell r="A209" t="str">
            <v>000338 Диаметр условного прохода</v>
          </cell>
        </row>
        <row r="210">
          <cell r="A210" t="str">
            <v>000073 Диаметр условный</v>
          </cell>
        </row>
        <row r="211">
          <cell r="A211" t="str">
            <v>000270 Диаметр хвостовика</v>
          </cell>
        </row>
        <row r="212">
          <cell r="A212" t="str">
            <v>000605 Диаметр цилиндра</v>
          </cell>
        </row>
        <row r="213">
          <cell r="A213" t="str">
            <v>000094 Диаметр цилиндров</v>
          </cell>
        </row>
        <row r="214">
          <cell r="A214" t="str">
            <v>000291 Диаметр шара</v>
          </cell>
        </row>
        <row r="215">
          <cell r="A215" t="str">
            <v>000827 Диаметр шлифовальных поверхностей</v>
          </cell>
        </row>
        <row r="216">
          <cell r="A216" t="str">
            <v>000096 Диаметр штока</v>
          </cell>
        </row>
        <row r="217">
          <cell r="A217" t="str">
            <v>000095 Диаметр штоков</v>
          </cell>
        </row>
        <row r="218">
          <cell r="A218" t="str">
            <v>000327 Диаметр  корпуса</v>
          </cell>
        </row>
        <row r="219">
          <cell r="A219" t="str">
            <v>000272 Диаметр/ширина</v>
          </cell>
        </row>
        <row r="220">
          <cell r="A220" t="str">
            <v>000199 Диапазон</v>
          </cell>
        </row>
        <row r="221">
          <cell r="A221" t="str">
            <v>001193 Диапазон вакуума</v>
          </cell>
        </row>
        <row r="222">
          <cell r="A222" t="str">
            <v>000334 Диапазон волн</v>
          </cell>
        </row>
        <row r="223">
          <cell r="A223" t="str">
            <v>000608 Диапазон воспроизводимых частот</v>
          </cell>
        </row>
        <row r="224">
          <cell r="A224" t="str">
            <v>000716 Диапазон давления</v>
          </cell>
        </row>
        <row r="225">
          <cell r="A225" t="str">
            <v>001004 Диапазон и точность измерения</v>
          </cell>
        </row>
        <row r="226">
          <cell r="A226" t="str">
            <v>000953 Диапазон изменений</v>
          </cell>
        </row>
        <row r="227">
          <cell r="A227" t="str">
            <v>000297 Диапазон измерений</v>
          </cell>
        </row>
        <row r="228">
          <cell r="A228" t="str">
            <v>000322 Диапазон измерений сопротивления</v>
          </cell>
        </row>
        <row r="229">
          <cell r="A229" t="str">
            <v>000174 Диапазон измерения</v>
          </cell>
        </row>
        <row r="230">
          <cell r="A230" t="str">
            <v>000610 Диапазон измерения глубины</v>
          </cell>
        </row>
        <row r="231">
          <cell r="A231" t="str">
            <v>001015 Диапазон измерения давления</v>
          </cell>
        </row>
        <row r="232">
          <cell r="A232" t="str">
            <v>000698 диапазон измерения смещения</v>
          </cell>
        </row>
        <row r="233">
          <cell r="A233" t="str">
            <v>000420 Диапазон измерения температуры</v>
          </cell>
        </row>
        <row r="234">
          <cell r="A234" t="str">
            <v>000164 Диапазон измеряемого давления</v>
          </cell>
        </row>
        <row r="235">
          <cell r="A235" t="str">
            <v>000249 Диапазон контроля</v>
          </cell>
        </row>
        <row r="236">
          <cell r="A236" t="str">
            <v>001078 Диапазон объема</v>
          </cell>
        </row>
        <row r="237">
          <cell r="A237" t="str">
            <v>000701 Диапазон определения температуры каплепадения</v>
          </cell>
        </row>
        <row r="238">
          <cell r="A238" t="str">
            <v>000329 Диапазон показаний</v>
          </cell>
        </row>
        <row r="239">
          <cell r="A239" t="str">
            <v>000696 Диапазон рабочих частот</v>
          </cell>
        </row>
        <row r="240">
          <cell r="A240" t="str">
            <v>000444 Диапазон сварочного тока</v>
          </cell>
        </row>
        <row r="241">
          <cell r="A241" t="str">
            <v>000398 Диапазон сигнала</v>
          </cell>
        </row>
        <row r="242">
          <cell r="A242" t="str">
            <v>000342 Диапазон температуры</v>
          </cell>
        </row>
        <row r="243">
          <cell r="A243" t="str">
            <v>000688 Диапазон тока сварки</v>
          </cell>
        </row>
        <row r="244">
          <cell r="A244" t="str">
            <v>000252 Диапазон частот</v>
          </cell>
        </row>
        <row r="245">
          <cell r="A245" t="str">
            <v>000397 Диапазон частоты</v>
          </cell>
        </row>
        <row r="246">
          <cell r="A246" t="str">
            <v>000220 Диапозон</v>
          </cell>
        </row>
        <row r="247">
          <cell r="A247" t="str">
            <v>000293 Дискретность</v>
          </cell>
        </row>
        <row r="248">
          <cell r="A248" t="str">
            <v>000630 длина</v>
          </cell>
        </row>
        <row r="249">
          <cell r="A249" t="str">
            <v>000059 Длина</v>
          </cell>
        </row>
        <row r="250">
          <cell r="A250" t="str">
            <v>000519 Длина барабана</v>
          </cell>
        </row>
        <row r="251">
          <cell r="A251" t="str">
            <v>000227 Длина волны</v>
          </cell>
        </row>
        <row r="252">
          <cell r="A252" t="str">
            <v>000906 Длина волня</v>
          </cell>
        </row>
        <row r="253">
          <cell r="A253" t="str">
            <v>000849 Длина волокна</v>
          </cell>
        </row>
        <row r="254">
          <cell r="A254" t="str">
            <v>000540 Длина вылета</v>
          </cell>
        </row>
        <row r="255">
          <cell r="A255" t="str">
            <v>000269 Длина головки</v>
          </cell>
        </row>
        <row r="256">
          <cell r="A256" t="str">
            <v>000142 Длина катушки</v>
          </cell>
        </row>
        <row r="257">
          <cell r="A257" t="str">
            <v>000987 Длина намотки</v>
          </cell>
        </row>
        <row r="258">
          <cell r="A258" t="str">
            <v>000299 Длина ножек</v>
          </cell>
        </row>
        <row r="259">
          <cell r="A259" t="str">
            <v>000364 Длина реза</v>
          </cell>
        </row>
        <row r="260">
          <cell r="A260" t="str">
            <v>000028 Длина резки</v>
          </cell>
        </row>
        <row r="261">
          <cell r="A261" t="str">
            <v>000326 Длина резьбы</v>
          </cell>
        </row>
        <row r="262">
          <cell r="A262" t="str">
            <v>000516 Длина решетки</v>
          </cell>
        </row>
        <row r="263">
          <cell r="A263" t="str">
            <v>000279 Длина рычага рукоятки</v>
          </cell>
        </row>
        <row r="264">
          <cell r="A264" t="str">
            <v>001181 Длина стержня</v>
          </cell>
        </row>
        <row r="265">
          <cell r="A265" t="str">
            <v>000600 Длина струи</v>
          </cell>
        </row>
        <row r="266">
          <cell r="A266" t="str">
            <v>000624 Длина фильтрующего элемента</v>
          </cell>
        </row>
        <row r="267">
          <cell r="A267" t="str">
            <v>001092 Длина цепи</v>
          </cell>
        </row>
        <row r="268">
          <cell r="A268" t="str">
            <v>001176 длина шва</v>
          </cell>
        </row>
        <row r="269">
          <cell r="A269" t="str">
            <v>000025 Длина шерсти</v>
          </cell>
        </row>
        <row r="270">
          <cell r="A270" t="str">
            <v>000086 Длина шнура</v>
          </cell>
        </row>
        <row r="271">
          <cell r="A271" t="str">
            <v>001109 длинна </v>
          </cell>
        </row>
        <row r="272">
          <cell r="A272" t="str">
            <v>000709 Длительность процедуры</v>
          </cell>
        </row>
        <row r="273">
          <cell r="A273" t="str">
            <v>000461 Добавление примесей</v>
          </cell>
        </row>
        <row r="274">
          <cell r="A274" t="str">
            <v>000582 Доля</v>
          </cell>
        </row>
        <row r="275">
          <cell r="A275" t="str">
            <v>000552 Доля %</v>
          </cell>
        </row>
        <row r="276">
          <cell r="A276" t="str">
            <v>000489 Доля веществ</v>
          </cell>
        </row>
        <row r="277">
          <cell r="A277" t="str">
            <v>000497 Доля влаги</v>
          </cell>
        </row>
        <row r="278">
          <cell r="A278" t="str">
            <v>000472 Доля воды</v>
          </cell>
        </row>
        <row r="279">
          <cell r="A279" t="str">
            <v>000482 Доля кусков</v>
          </cell>
        </row>
        <row r="280">
          <cell r="A280" t="str">
            <v>000496 Доля масла</v>
          </cell>
        </row>
        <row r="281">
          <cell r="A281" t="str">
            <v>000077 Доля никотина</v>
          </cell>
        </row>
        <row r="282">
          <cell r="A282" t="str">
            <v>000869 Доля пропилена</v>
          </cell>
        </row>
        <row r="283">
          <cell r="A283" t="str">
            <v>000493 Доля сероводорода</v>
          </cell>
        </row>
        <row r="284">
          <cell r="A284" t="str">
            <v>000483 Доля серы</v>
          </cell>
        </row>
        <row r="285">
          <cell r="A285" t="str">
            <v>000494 Доля соединений</v>
          </cell>
        </row>
        <row r="286">
          <cell r="A286" t="str">
            <v>000043 Доля спирта</v>
          </cell>
        </row>
        <row r="287">
          <cell r="A287" t="str">
            <v>000042 Доля спирта/крепость</v>
          </cell>
        </row>
        <row r="288">
          <cell r="A288" t="str">
            <v>000870 Доля углеводородов</v>
          </cell>
        </row>
        <row r="289">
          <cell r="A289" t="str">
            <v>000495 Доля этилена</v>
          </cell>
        </row>
        <row r="290">
          <cell r="A290" t="str">
            <v>000760 Доп</v>
          </cell>
        </row>
        <row r="291">
          <cell r="A291" t="str">
            <v>000843 Доп. Функции</v>
          </cell>
        </row>
        <row r="292">
          <cell r="A292" t="str">
            <v>000764 Дополнение</v>
          </cell>
        </row>
        <row r="293">
          <cell r="A293" t="str">
            <v>000761 Дополнительно</v>
          </cell>
        </row>
        <row r="294">
          <cell r="A294" t="str">
            <v>000762 Дополнительный</v>
          </cell>
        </row>
        <row r="295">
          <cell r="A295" t="str">
            <v>000824 Допускаемая погрешность</v>
          </cell>
        </row>
        <row r="296">
          <cell r="A296" t="str">
            <v>000283 Допустимая погрешность</v>
          </cell>
        </row>
        <row r="297">
          <cell r="A297" t="str">
            <v>000498 Дорожный рисунок</v>
          </cell>
        </row>
        <row r="298">
          <cell r="A298" t="str">
            <v>000460 Дробление</v>
          </cell>
        </row>
        <row r="299">
          <cell r="A299" t="str">
            <v>000728 Дюйм</v>
          </cell>
        </row>
        <row r="300">
          <cell r="A300" t="str">
            <v>000186 Емкость</v>
          </cell>
        </row>
        <row r="301">
          <cell r="A301" t="str">
            <v>001127 Емкость аккумулятора</v>
          </cell>
        </row>
        <row r="302">
          <cell r="A302" t="str">
            <v>000389 Емкость ковша</v>
          </cell>
        </row>
        <row r="303">
          <cell r="A303" t="str">
            <v>001071 Емкость сети</v>
          </cell>
        </row>
        <row r="304">
          <cell r="A304" t="str">
            <v>000902 Емкость сосуда</v>
          </cell>
        </row>
        <row r="305">
          <cell r="A305" t="str">
            <v>000522 Ёмкость тигля</v>
          </cell>
        </row>
        <row r="306">
          <cell r="A306" t="str">
            <v>000068 Жесткость</v>
          </cell>
        </row>
        <row r="307">
          <cell r="A307" t="str">
            <v>000010 Жирность</v>
          </cell>
        </row>
        <row r="308">
          <cell r="A308" t="str">
            <v>000386 Загрузка белья</v>
          </cell>
        </row>
        <row r="309">
          <cell r="A309" t="str">
            <v>000789 Загрузочная масса</v>
          </cell>
        </row>
        <row r="310">
          <cell r="A310" t="str">
            <v>000837 Замок</v>
          </cell>
        </row>
        <row r="311">
          <cell r="A311" t="str">
            <v>000943 Запас кабеля</v>
          </cell>
        </row>
        <row r="312">
          <cell r="A312" t="str">
            <v>000317 Запоминающий осциллограф</v>
          </cell>
        </row>
        <row r="313">
          <cell r="A313" t="str">
            <v>000177 Зернистость</v>
          </cell>
        </row>
        <row r="314">
          <cell r="A314" t="str">
            <v>000551 Зерно</v>
          </cell>
        </row>
        <row r="315">
          <cell r="A315" t="str">
            <v>000579 Зола</v>
          </cell>
        </row>
        <row r="316">
          <cell r="A316" t="str">
            <v>000459 Зольность</v>
          </cell>
        </row>
        <row r="317">
          <cell r="A317" t="str">
            <v>000900 Избыточное рабочее давление в сосуде</v>
          </cell>
        </row>
        <row r="318">
          <cell r="A318" t="str">
            <v>000739 Изгиб дистальной части вверх</v>
          </cell>
        </row>
        <row r="319">
          <cell r="A319" t="str">
            <v>000114 Изготовление</v>
          </cell>
        </row>
        <row r="320">
          <cell r="A320" t="str">
            <v>000288 Измерение</v>
          </cell>
        </row>
        <row r="321">
          <cell r="A321" t="str">
            <v>000713 Измерение пор до 1000 микрон</v>
          </cell>
        </row>
        <row r="322">
          <cell r="A322" t="str">
            <v>000609 Измерение пройденного расстояния</v>
          </cell>
        </row>
        <row r="323">
          <cell r="A323" t="str">
            <v>000091 Измерение твердости</v>
          </cell>
        </row>
        <row r="324">
          <cell r="A324" t="str">
            <v>000339 Измерение тока</v>
          </cell>
        </row>
        <row r="325">
          <cell r="A325" t="str">
            <v>000981 Измеряемое усилие</v>
          </cell>
        </row>
        <row r="326">
          <cell r="A326" t="str">
            <v>000422 Измеряемый диапазон</v>
          </cell>
        </row>
        <row r="327">
          <cell r="A327" t="str">
            <v>001151 Измеряемый ток</v>
          </cell>
        </row>
        <row r="328">
          <cell r="A328" t="str">
            <v>000211 Изображение</v>
          </cell>
        </row>
        <row r="329">
          <cell r="A329" t="str">
            <v>000887 Изоляция</v>
          </cell>
        </row>
        <row r="330">
          <cell r="A330" t="str">
            <v>000166 Интерфейс</v>
          </cell>
        </row>
        <row r="331">
          <cell r="A331" t="str">
            <v>000466 Интерфейс Flash-накопителя</v>
          </cell>
        </row>
        <row r="332">
          <cell r="A332" t="str">
            <v>000250 Инфракрасный спектр</v>
          </cell>
        </row>
        <row r="333">
          <cell r="A333" t="str">
            <v>000598 исполнение</v>
          </cell>
        </row>
        <row r="334">
          <cell r="A334" t="str">
            <v>000125 Исполнение</v>
          </cell>
        </row>
        <row r="335">
          <cell r="A335" t="str">
            <v>001137 Исполнение прокладок</v>
          </cell>
        </row>
        <row r="336">
          <cell r="A336" t="str">
            <v>000771 Источник света</v>
          </cell>
        </row>
        <row r="337">
          <cell r="A337" t="str">
            <v>000565 Исходный диаметр</v>
          </cell>
        </row>
        <row r="338">
          <cell r="A338" t="str">
            <v>001088 Калибр</v>
          </cell>
        </row>
        <row r="339">
          <cell r="A339" t="str">
            <v>000308 Калибр</v>
          </cell>
        </row>
        <row r="340">
          <cell r="A340" t="str">
            <v>000212 Камера</v>
          </cell>
        </row>
        <row r="341">
          <cell r="A341" t="str">
            <v>000255 Камерность</v>
          </cell>
        </row>
        <row r="342">
          <cell r="A342" t="str">
            <v>000678 Канальность</v>
          </cell>
        </row>
        <row r="343">
          <cell r="A343" t="str">
            <v>000307 Категория</v>
          </cell>
        </row>
        <row r="344">
          <cell r="A344" t="str">
            <v>001090 Категория стали</v>
          </cell>
        </row>
        <row r="345">
          <cell r="A345" t="str">
            <v>000464 Категория упитанности</v>
          </cell>
        </row>
        <row r="346">
          <cell r="A346" t="str">
            <v>000684 Килотонна</v>
          </cell>
        </row>
        <row r="347">
          <cell r="A347" t="str">
            <v>000834 Кинематическая вязкость</v>
          </cell>
        </row>
        <row r="348">
          <cell r="A348" t="str">
            <v>000577 Кислотность</v>
          </cell>
        </row>
        <row r="349">
          <cell r="A349" t="str">
            <v>000003 Класс</v>
          </cell>
        </row>
        <row r="350">
          <cell r="A350" t="str">
            <v>000936 Класс арматурной стали</v>
          </cell>
        </row>
        <row r="351">
          <cell r="A351" t="str">
            <v>001251 Класс вязкости</v>
          </cell>
        </row>
        <row r="352">
          <cell r="A352" t="str">
            <v>000500 Класс защиты</v>
          </cell>
        </row>
        <row r="353">
          <cell r="A353" t="str">
            <v>000665 Класс лазера</v>
          </cell>
        </row>
        <row r="354">
          <cell r="A354" t="str">
            <v>000382 Класс мойки</v>
          </cell>
        </row>
        <row r="355">
          <cell r="A355" t="str">
            <v>000456 Класс нагревостойкости</v>
          </cell>
        </row>
        <row r="356">
          <cell r="A356" t="str">
            <v>000755 Класс напряжения</v>
          </cell>
        </row>
        <row r="357">
          <cell r="A357" t="str">
            <v>000385 Класс отжима</v>
          </cell>
        </row>
        <row r="358">
          <cell r="A358" t="str">
            <v>000108 Класс прочности</v>
          </cell>
        </row>
        <row r="359">
          <cell r="A359" t="str">
            <v>001098 Класс салона</v>
          </cell>
        </row>
        <row r="360">
          <cell r="A360" t="str">
            <v>000384 Класс стирки</v>
          </cell>
        </row>
        <row r="361">
          <cell r="A361" t="str">
            <v>000383 Класс сушки</v>
          </cell>
        </row>
        <row r="362">
          <cell r="A362" t="str">
            <v>000296 Класс точности</v>
          </cell>
        </row>
        <row r="363">
          <cell r="A363" t="str">
            <v>000328 Класс точности</v>
          </cell>
        </row>
        <row r="364">
          <cell r="A364" t="str">
            <v>000492 Классификация</v>
          </cell>
        </row>
        <row r="365">
          <cell r="A365" t="str">
            <v>000614 Климат</v>
          </cell>
        </row>
        <row r="366">
          <cell r="A366" t="str">
            <v>001263 Колесная база</v>
          </cell>
        </row>
        <row r="367">
          <cell r="A367" t="str">
            <v>000146 Количество</v>
          </cell>
        </row>
        <row r="368">
          <cell r="A368" t="str">
            <v>000997 Количество HDD дисков</v>
          </cell>
        </row>
        <row r="369">
          <cell r="A369" t="str">
            <v>000271 Количество в наборе</v>
          </cell>
        </row>
        <row r="370">
          <cell r="A370" t="str">
            <v>000976 Количество в упаковке</v>
          </cell>
        </row>
        <row r="371">
          <cell r="A371" t="str">
            <v>001172 Количество видеовыходов</v>
          </cell>
        </row>
        <row r="372">
          <cell r="A372" t="str">
            <v>000836 Количество волокон</v>
          </cell>
        </row>
        <row r="373">
          <cell r="A373" t="str">
            <v>001020 Количество гнезд</v>
          </cell>
        </row>
        <row r="374">
          <cell r="A374" t="str">
            <v>001066 Количество декад</v>
          </cell>
        </row>
        <row r="375">
          <cell r="A375" t="str">
            <v>001138 Количество жил</v>
          </cell>
        </row>
        <row r="376">
          <cell r="A376" t="str">
            <v>001155 Количество зажимов</v>
          </cell>
        </row>
        <row r="377">
          <cell r="A377" t="str">
            <v>000984 Количество зубьев</v>
          </cell>
        </row>
        <row r="378">
          <cell r="A378" t="str">
            <v>001258 Количество канала</v>
          </cell>
        </row>
        <row r="379">
          <cell r="A379" t="str">
            <v>000184 Количество каналов</v>
          </cell>
        </row>
        <row r="380">
          <cell r="A380" t="str">
            <v>001003 Количество каналов для измерения</v>
          </cell>
        </row>
        <row r="381">
          <cell r="A381" t="str">
            <v>001110 Количество комнат</v>
          </cell>
        </row>
        <row r="382">
          <cell r="A382" t="str">
            <v>000395 Количество контролируемых подвижных составов</v>
          </cell>
        </row>
        <row r="383">
          <cell r="A383" t="str">
            <v>000418 Количество конфорок</v>
          </cell>
        </row>
        <row r="384">
          <cell r="A384" t="str">
            <v>000440 Количество листов</v>
          </cell>
        </row>
        <row r="385">
          <cell r="A385" t="str">
            <v>000970 Количество мест</v>
          </cell>
        </row>
        <row r="386">
          <cell r="A386" t="str">
            <v>000431 Количество модулей</v>
          </cell>
        </row>
        <row r="387">
          <cell r="A387" t="str">
            <v>001013 Количество оборотов</v>
          </cell>
        </row>
        <row r="388">
          <cell r="A388" t="str">
            <v>000426 Количество оборотов шпинделя</v>
          </cell>
        </row>
        <row r="389">
          <cell r="A389" t="str">
            <v>000394 Количество обслуживаемых станций</v>
          </cell>
        </row>
        <row r="390">
          <cell r="A390" t="str">
            <v>001198 количество отверстий </v>
          </cell>
        </row>
        <row r="391">
          <cell r="A391" t="str">
            <v>000236 Количество панелей</v>
          </cell>
        </row>
        <row r="392">
          <cell r="A392" t="str">
            <v>000634 Количество пассажиров</v>
          </cell>
        </row>
        <row r="393">
          <cell r="A393" t="str">
            <v>000367 Количество пикселей</v>
          </cell>
        </row>
        <row r="394">
          <cell r="A394" t="str">
            <v>000975 Количество подключений</v>
          </cell>
        </row>
        <row r="395">
          <cell r="A395" t="str">
            <v>000209 Количество портов</v>
          </cell>
        </row>
        <row r="396">
          <cell r="A396" t="str">
            <v>000591 Количество рабочих мест</v>
          </cell>
        </row>
        <row r="397">
          <cell r="A397" t="str">
            <v>000085 Количество разъемов</v>
          </cell>
        </row>
        <row r="398">
          <cell r="A398" t="str">
            <v>000442 Количество сварочных постов</v>
          </cell>
        </row>
        <row r="399">
          <cell r="A399" t="str">
            <v>001128 Количество секций</v>
          </cell>
        </row>
        <row r="400">
          <cell r="A400" t="str">
            <v>000868 количество скоростей</v>
          </cell>
        </row>
        <row r="401">
          <cell r="A401" t="str">
            <v>000173 Количество ступеней</v>
          </cell>
        </row>
        <row r="402">
          <cell r="A402" t="str">
            <v>000337 Количество тестов</v>
          </cell>
        </row>
        <row r="403">
          <cell r="A403" t="str">
            <v>000207 Количество трубок</v>
          </cell>
        </row>
        <row r="404">
          <cell r="A404" t="str">
            <v>001202 Количество щеток</v>
          </cell>
        </row>
        <row r="405">
          <cell r="A405" t="str">
            <v>000237 Количество элементов</v>
          </cell>
        </row>
        <row r="406">
          <cell r="A406" t="str">
            <v>001129 Количество ярусов</v>
          </cell>
        </row>
        <row r="407">
          <cell r="A407" t="str">
            <v>000413 Количество ячеек</v>
          </cell>
        </row>
        <row r="408">
          <cell r="A408" t="str">
            <v>000354 Количество/сечение жил</v>
          </cell>
        </row>
        <row r="409">
          <cell r="A409" t="str">
            <v>000257 Колличество</v>
          </cell>
        </row>
        <row r="410">
          <cell r="A410" t="str">
            <v>000999 Комлектность</v>
          </cell>
        </row>
        <row r="411">
          <cell r="A411" t="str">
            <v>000366 Комлектующие</v>
          </cell>
        </row>
        <row r="412">
          <cell r="A412" t="str">
            <v>000774 Компектность</v>
          </cell>
        </row>
        <row r="413">
          <cell r="A413" t="str">
            <v>000172 Комплекность</v>
          </cell>
        </row>
        <row r="414">
          <cell r="A414" t="str">
            <v>000314 Комплект</v>
          </cell>
        </row>
        <row r="415">
          <cell r="A415" t="str">
            <v>000365 Комплектация</v>
          </cell>
        </row>
        <row r="416">
          <cell r="A416" t="str">
            <v>001145 Комплектност</v>
          </cell>
        </row>
        <row r="417">
          <cell r="A417" t="str">
            <v>000960 Комплектность</v>
          </cell>
        </row>
        <row r="418">
          <cell r="A418" t="str">
            <v>000083 комплектность</v>
          </cell>
        </row>
        <row r="419">
          <cell r="A419" t="str">
            <v>000034 Комплектность</v>
          </cell>
        </row>
        <row r="420">
          <cell r="A420" t="str">
            <v>001001 комплектность </v>
          </cell>
        </row>
        <row r="421">
          <cell r="A421" t="str">
            <v>000040 Комплектующие</v>
          </cell>
        </row>
        <row r="422">
          <cell r="A422" t="str">
            <v>000645 Комплетность</v>
          </cell>
        </row>
        <row r="423">
          <cell r="A423" t="str">
            <v>000800 кондиционер</v>
          </cell>
        </row>
        <row r="424">
          <cell r="A424" t="str">
            <v>000750 Конструктивное исполнение</v>
          </cell>
        </row>
        <row r="425">
          <cell r="A425" t="str">
            <v>000104 Конструкция</v>
          </cell>
        </row>
        <row r="426">
          <cell r="A426" t="str">
            <v>000831 Конструкция шины</v>
          </cell>
        </row>
        <row r="427">
          <cell r="A427" t="str">
            <v>000766 концентрация</v>
          </cell>
        </row>
        <row r="428">
          <cell r="A428" t="str">
            <v>000473 Концетрация солей</v>
          </cell>
        </row>
        <row r="429">
          <cell r="A429" t="str">
            <v>000572 Коэффицент</v>
          </cell>
        </row>
        <row r="430">
          <cell r="A430" t="str">
            <v>000792 Коэффициент истираемости</v>
          </cell>
        </row>
        <row r="431">
          <cell r="A431" t="str">
            <v>000246 Коэффициент полезного действия</v>
          </cell>
        </row>
        <row r="432">
          <cell r="A432" t="str">
            <v>000554 Крепление</v>
          </cell>
        </row>
        <row r="433">
          <cell r="A433" t="str">
            <v>000044 Крепость</v>
          </cell>
        </row>
        <row r="434">
          <cell r="A434" t="str">
            <v>000049 крепость</v>
          </cell>
        </row>
        <row r="435">
          <cell r="A435" t="str">
            <v>001131 Кромка</v>
          </cell>
        </row>
        <row r="436">
          <cell r="A436" t="str">
            <v>000576 Крупность</v>
          </cell>
        </row>
        <row r="437">
          <cell r="A437" t="str">
            <v>000877 Крупность зерен</v>
          </cell>
        </row>
        <row r="438">
          <cell r="A438" t="str">
            <v>000265 Крутящий момент</v>
          </cell>
        </row>
        <row r="439">
          <cell r="A439" t="str">
            <v>000037 Кручение</v>
          </cell>
        </row>
        <row r="440">
          <cell r="A440" t="str">
            <v>000613 Кузов</v>
          </cell>
        </row>
        <row r="441">
          <cell r="A441" t="str">
            <v>000017 Линейная плотность</v>
          </cell>
        </row>
        <row r="442">
          <cell r="A442" t="str">
            <v>000620 Линейность</v>
          </cell>
        </row>
        <row r="443">
          <cell r="A443" t="str">
            <v>000593 лист</v>
          </cell>
        </row>
        <row r="444">
          <cell r="A444" t="str">
            <v>001191 Локализация оптической части</v>
          </cell>
        </row>
        <row r="445">
          <cell r="A445" t="str">
            <v>000066 макс.рабочее давление</v>
          </cell>
        </row>
        <row r="446">
          <cell r="A446" t="str">
            <v>000251 Максимальная дальность</v>
          </cell>
        </row>
        <row r="447">
          <cell r="A447" t="str">
            <v>000996 Максимальная емкость</v>
          </cell>
        </row>
        <row r="448">
          <cell r="A448" t="str">
            <v>000446 Максимальная мощность при сварке</v>
          </cell>
        </row>
        <row r="449">
          <cell r="A449" t="str">
            <v>000921 Максимальная нагрузка</v>
          </cell>
        </row>
        <row r="450">
          <cell r="A450" t="str">
            <v>000189 Максимальная скорость</v>
          </cell>
        </row>
        <row r="451">
          <cell r="A451" t="str">
            <v>000311 Максимальная толщина</v>
          </cell>
        </row>
        <row r="452">
          <cell r="A452" t="str">
            <v>000897 Максимальная частота</v>
          </cell>
        </row>
        <row r="453">
          <cell r="A453" t="str">
            <v>000844 Максимальное выходное давление</v>
          </cell>
        </row>
        <row r="454">
          <cell r="A454" t="str">
            <v>001067 Максимальное давление</v>
          </cell>
        </row>
        <row r="455">
          <cell r="A455" t="str">
            <v>001010 Максимальное давление на выходе</v>
          </cell>
        </row>
        <row r="456">
          <cell r="A456" t="str">
            <v>000062 Максимальное рабочее давление</v>
          </cell>
        </row>
        <row r="457">
          <cell r="A457" t="str">
            <v>001081 Максимальный внешний диаметр</v>
          </cell>
        </row>
        <row r="458">
          <cell r="A458" t="str">
            <v>001272 Максимальный коммутируемый ток</v>
          </cell>
        </row>
        <row r="459">
          <cell r="A459" t="str">
            <v>001221 Максимальный напор</v>
          </cell>
        </row>
        <row r="460">
          <cell r="A460" t="str">
            <v>000619 Максимальный расход</v>
          </cell>
        </row>
        <row r="461">
          <cell r="A461" t="str">
            <v>000447 Максимальный ток</v>
          </cell>
        </row>
        <row r="462">
          <cell r="A462" t="str">
            <v>000653 Мапка</v>
          </cell>
        </row>
        <row r="463">
          <cell r="A463" t="str">
            <v>000534 марка</v>
          </cell>
        </row>
        <row r="464">
          <cell r="A464" t="str">
            <v>000038 Марка</v>
          </cell>
        </row>
        <row r="465">
          <cell r="A465" t="str">
            <v>000995 Марка / Номер</v>
          </cell>
        </row>
        <row r="466">
          <cell r="A466" t="str">
            <v>001136 Марка паронита</v>
          </cell>
        </row>
        <row r="467">
          <cell r="A467" t="str">
            <v>000520 Марка прочности</v>
          </cell>
        </row>
        <row r="468">
          <cell r="A468" t="str">
            <v>001057 Марка стали</v>
          </cell>
        </row>
        <row r="469">
          <cell r="A469" t="str">
            <v>001102 Марка	</v>
          </cell>
        </row>
        <row r="470">
          <cell r="A470" t="str">
            <v>000491 Марка, сорт</v>
          </cell>
        </row>
        <row r="471">
          <cell r="A471" t="str">
            <v>000356 Марка/Материал</v>
          </cell>
        </row>
        <row r="472">
          <cell r="A472" t="str">
            <v>000852 Марка/размер</v>
          </cell>
        </row>
        <row r="473">
          <cell r="A473" t="str">
            <v>000432 Марка/тип</v>
          </cell>
        </row>
        <row r="474">
          <cell r="A474" t="str">
            <v>000641 Маслоприемник</v>
          </cell>
        </row>
        <row r="475">
          <cell r="A475" t="str">
            <v>001060 масса</v>
          </cell>
        </row>
        <row r="476">
          <cell r="A476" t="str">
            <v>000242 Масса</v>
          </cell>
        </row>
        <row r="477">
          <cell r="A477" t="str">
            <v>000310 Масса взвешивания</v>
          </cell>
        </row>
        <row r="478">
          <cell r="A478" t="str">
            <v>000076 Масса нетто</v>
          </cell>
        </row>
        <row r="479">
          <cell r="A479" t="str">
            <v>000433 Масса погрузки</v>
          </cell>
        </row>
        <row r="480">
          <cell r="A480" t="str">
            <v>000863 масса ротора</v>
          </cell>
        </row>
        <row r="481">
          <cell r="A481" t="str">
            <v>000511 Массовая доля</v>
          </cell>
        </row>
        <row r="482">
          <cell r="A482" t="str">
            <v>000508 Массовая доля алюминия</v>
          </cell>
        </row>
        <row r="483">
          <cell r="A483" t="str">
            <v>000683 Массовая доля аммиака</v>
          </cell>
        </row>
        <row r="484">
          <cell r="A484" t="str">
            <v>000548 Массовая доля воды</v>
          </cell>
        </row>
        <row r="485">
          <cell r="A485" t="str">
            <v>000100 Массовая доля волокон</v>
          </cell>
        </row>
        <row r="486">
          <cell r="A486" t="str">
            <v>000502 Массовая доля железа</v>
          </cell>
        </row>
        <row r="487">
          <cell r="A487" t="str">
            <v>000119 Массовая доля жира</v>
          </cell>
        </row>
        <row r="488">
          <cell r="A488" t="str">
            <v>000876 Массовая доля золота</v>
          </cell>
        </row>
        <row r="489">
          <cell r="A489" t="str">
            <v>000505 Массовая доля меди</v>
          </cell>
        </row>
        <row r="490">
          <cell r="A490" t="str">
            <v>000873 Массовая доля никеля</v>
          </cell>
        </row>
        <row r="491">
          <cell r="A491" t="str">
            <v>000594 Массовая доля оксида магния</v>
          </cell>
        </row>
        <row r="492">
          <cell r="A492" t="str">
            <v>000509 Массовая доля олова</v>
          </cell>
        </row>
        <row r="493">
          <cell r="A493" t="str">
            <v>000592 Массовая доля остатка</v>
          </cell>
        </row>
        <row r="494">
          <cell r="A494" t="str">
            <v>000506 Массовая доля примесей цинка</v>
          </cell>
        </row>
        <row r="495">
          <cell r="A495" t="str">
            <v>000507 Массовая доля свинца</v>
          </cell>
        </row>
        <row r="496">
          <cell r="A496" t="str">
            <v>000875 Массовая доля серебра</v>
          </cell>
        </row>
        <row r="497">
          <cell r="A497" t="str">
            <v>000549 Массовая доля серы</v>
          </cell>
        </row>
        <row r="498">
          <cell r="A498" t="str">
            <v>001244 Массовая доля титана</v>
          </cell>
        </row>
        <row r="499">
          <cell r="A499" t="str">
            <v>000872 Массовая доля урана</v>
          </cell>
        </row>
        <row r="500">
          <cell r="A500" t="str">
            <v>000547 Массовая доля фосфатов</v>
          </cell>
        </row>
        <row r="501">
          <cell r="A501" t="str">
            <v>000510 Массовая доля цинка</v>
          </cell>
        </row>
        <row r="502">
          <cell r="A502" t="str">
            <v>000903 Массовая производительность</v>
          </cell>
        </row>
        <row r="503">
          <cell r="A503" t="str">
            <v>000652 Масштаб</v>
          </cell>
        </row>
        <row r="504">
          <cell r="A504" t="str">
            <v>000070 Матераил изготовления</v>
          </cell>
        </row>
        <row r="505">
          <cell r="A505" t="str">
            <v>000303 Матерал изготовления</v>
          </cell>
        </row>
        <row r="506">
          <cell r="A506" t="str">
            <v>000477 материал</v>
          </cell>
        </row>
        <row r="507">
          <cell r="A507" t="str">
            <v>000078 Материал</v>
          </cell>
        </row>
        <row r="508">
          <cell r="A508" t="str">
            <v>001112 Материал  изготовления</v>
          </cell>
        </row>
        <row r="509">
          <cell r="A509" t="str">
            <v>000768 Материал 1</v>
          </cell>
        </row>
        <row r="510">
          <cell r="A510" t="str">
            <v>000769 Материал 2</v>
          </cell>
        </row>
        <row r="511">
          <cell r="A511" t="str">
            <v>000106 Материал из готовления</v>
          </cell>
        </row>
        <row r="512">
          <cell r="A512" t="str">
            <v>001093 Материал изготовлени</v>
          </cell>
        </row>
        <row r="513">
          <cell r="A513" t="str">
            <v>000130 Материал изготовление</v>
          </cell>
        </row>
        <row r="514">
          <cell r="A514" t="str">
            <v>000047 материал изготовления</v>
          </cell>
        </row>
        <row r="515">
          <cell r="A515" t="str">
            <v>000018 Материал изготовления</v>
          </cell>
        </row>
        <row r="516">
          <cell r="A516" t="str">
            <v>000938 Материал изготовления/тип</v>
          </cell>
        </row>
        <row r="517">
          <cell r="A517" t="str">
            <v>000081 Материал изготовления:</v>
          </cell>
        </row>
        <row r="518">
          <cell r="A518" t="str">
            <v>000137 Материал изготолвения</v>
          </cell>
        </row>
        <row r="519">
          <cell r="A519" t="str">
            <v>000411 Материал нагревательного элемента</v>
          </cell>
        </row>
        <row r="520">
          <cell r="A520" t="str">
            <v>001235 Материал назначение</v>
          </cell>
        </row>
        <row r="521">
          <cell r="A521" t="str">
            <v>000628 Материал назначения</v>
          </cell>
        </row>
        <row r="522">
          <cell r="A522" t="str">
            <v>000305 Материал основания</v>
          </cell>
        </row>
        <row r="523">
          <cell r="A523" t="str">
            <v>000919 Материал отделки</v>
          </cell>
        </row>
        <row r="524">
          <cell r="A524" t="str">
            <v>000309 Материал рукоятки</v>
          </cell>
        </row>
        <row r="525">
          <cell r="A525" t="str">
            <v>000306 Материал сердечника</v>
          </cell>
        </row>
        <row r="526">
          <cell r="A526" t="str">
            <v>000414 Материал эмалированной чаши</v>
          </cell>
        </row>
        <row r="527">
          <cell r="A527" t="str">
            <v>000110 Материар изготовления</v>
          </cell>
        </row>
        <row r="528">
          <cell r="A528" t="str">
            <v>000131 Материл изготовления</v>
          </cell>
        </row>
        <row r="529">
          <cell r="A529" t="str">
            <v>000602 Матреила</v>
          </cell>
        </row>
        <row r="530">
          <cell r="A530" t="str">
            <v>000561 Межосевое расстояние</v>
          </cell>
        </row>
        <row r="531">
          <cell r="A531" t="str">
            <v>000850 Мера массы</v>
          </cell>
        </row>
        <row r="532">
          <cell r="A532" t="str">
            <v>000964 Метериал</v>
          </cell>
        </row>
        <row r="533">
          <cell r="A533" t="str">
            <v>000350 Метод</v>
          </cell>
        </row>
        <row r="534">
          <cell r="A534" t="str">
            <v>000795 Метод демонтажа</v>
          </cell>
        </row>
        <row r="535">
          <cell r="A535" t="str">
            <v>000606 Метод изготовления</v>
          </cell>
        </row>
        <row r="536">
          <cell r="A536" t="str">
            <v>000181 Метод печати</v>
          </cell>
        </row>
        <row r="537">
          <cell r="A537" t="str">
            <v>001225 Метр в секунду</v>
          </cell>
        </row>
        <row r="538">
          <cell r="A538" t="str">
            <v>000574 Микротвердость</v>
          </cell>
        </row>
        <row r="539">
          <cell r="A539" t="str">
            <v>000312 Минимальная толщина</v>
          </cell>
        </row>
        <row r="540">
          <cell r="A540" t="str">
            <v>000625 Минимальное давление</v>
          </cell>
        </row>
        <row r="541">
          <cell r="A541" t="str">
            <v>000779 Модель</v>
          </cell>
        </row>
        <row r="542">
          <cell r="A542" t="str">
            <v>000558 Модуль</v>
          </cell>
        </row>
        <row r="543">
          <cell r="A543" t="str">
            <v>000734 Молярная масса</v>
          </cell>
        </row>
        <row r="544">
          <cell r="A544" t="str">
            <v>000158 Мощность</v>
          </cell>
        </row>
        <row r="545">
          <cell r="A545" t="str">
            <v>001044 мощность </v>
          </cell>
        </row>
        <row r="546">
          <cell r="A546" t="str">
            <v>000454 Мощность двигателя</v>
          </cell>
        </row>
        <row r="547">
          <cell r="A547" t="str">
            <v>000857 Мощность источника питания</v>
          </cell>
        </row>
        <row r="548">
          <cell r="A548" t="str">
            <v>000589 Мощность обогрева</v>
          </cell>
        </row>
        <row r="549">
          <cell r="A549" t="str">
            <v>000588 Мощность охлаждения</v>
          </cell>
        </row>
        <row r="550">
          <cell r="A550" t="str">
            <v>000878 Мощность привода</v>
          </cell>
        </row>
        <row r="551">
          <cell r="A551" t="str">
            <v>001156 Мощность силовой установки</v>
          </cell>
        </row>
        <row r="552">
          <cell r="A552" t="str">
            <v>000818 Мощность турбины</v>
          </cell>
        </row>
        <row r="553">
          <cell r="A553" t="str">
            <v>001059 Мощность установки</v>
          </cell>
        </row>
        <row r="554">
          <cell r="A554" t="str">
            <v>000663 Мощность электродвигателя</v>
          </cell>
        </row>
        <row r="555">
          <cell r="A555" t="str">
            <v>000835 Мощность/объем</v>
          </cell>
        </row>
        <row r="556">
          <cell r="A556" t="str">
            <v>000388 На базе</v>
          </cell>
        </row>
        <row r="557">
          <cell r="A557" t="str">
            <v>000871 Набор</v>
          </cell>
        </row>
        <row r="558">
          <cell r="A558" t="str">
            <v>001142 Наборность</v>
          </cell>
        </row>
        <row r="559">
          <cell r="A559" t="str">
            <v>000277 Нагрузка</v>
          </cell>
        </row>
        <row r="560">
          <cell r="A560" t="str">
            <v>000882 Назаначение</v>
          </cell>
        </row>
        <row r="561">
          <cell r="A561" t="str">
            <v>000368 Назанчение</v>
          </cell>
        </row>
        <row r="562">
          <cell r="A562" t="str">
            <v>001065 Назначвение</v>
          </cell>
        </row>
        <row r="563">
          <cell r="A563" t="str">
            <v>000524 Назначене</v>
          </cell>
        </row>
        <row r="564">
          <cell r="A564" t="str">
            <v>000853 Назначени</v>
          </cell>
        </row>
        <row r="565">
          <cell r="A565" t="str">
            <v>000082 назначение</v>
          </cell>
        </row>
        <row r="566">
          <cell r="A566" t="str">
            <v>000006 Назначение</v>
          </cell>
        </row>
        <row r="567">
          <cell r="A567" t="str">
            <v>001100 назначение </v>
          </cell>
        </row>
        <row r="568">
          <cell r="A568" t="str">
            <v>001012 назначение </v>
          </cell>
        </row>
        <row r="569">
          <cell r="A569" t="str">
            <v>000842 Назначение/Вид</v>
          </cell>
        </row>
        <row r="570">
          <cell r="A570" t="str">
            <v>000926 Назначение/тип</v>
          </cell>
        </row>
        <row r="571">
          <cell r="A571" t="str">
            <v>001226 Назначение2</v>
          </cell>
        </row>
        <row r="572">
          <cell r="A572" t="str">
            <v>001122 назначениеё</v>
          </cell>
        </row>
        <row r="573">
          <cell r="A573" t="str">
            <v>001140 Назначениен</v>
          </cell>
        </row>
        <row r="574">
          <cell r="A574" t="str">
            <v>000033 Назначения</v>
          </cell>
        </row>
        <row r="575">
          <cell r="A575" t="str">
            <v>001000 Назнечение</v>
          </cell>
        </row>
        <row r="576">
          <cell r="A576" t="str">
            <v>000629 Наименование</v>
          </cell>
        </row>
        <row r="577">
          <cell r="A577" t="str">
            <v>000205 Наличие автоответчика</v>
          </cell>
        </row>
        <row r="578">
          <cell r="A578" t="str">
            <v>000412 Наличие антипригарного покрытия</v>
          </cell>
        </row>
        <row r="579">
          <cell r="A579" t="str">
            <v>000419 Наличие гриля</v>
          </cell>
        </row>
        <row r="580">
          <cell r="A580" t="str">
            <v>000230 Наличие колпачка</v>
          </cell>
        </row>
        <row r="581">
          <cell r="A581" t="str">
            <v>000381 Наличие морозильной камеры</v>
          </cell>
        </row>
        <row r="582">
          <cell r="A582" t="str">
            <v>000469 Наличие начинки</v>
          </cell>
        </row>
        <row r="583">
          <cell r="A583" t="str">
            <v>000247 Наличие отверстий</v>
          </cell>
        </row>
        <row r="584">
          <cell r="A584" t="str">
            <v>000206 Наличие спикерфона</v>
          </cell>
        </row>
        <row r="585">
          <cell r="A585" t="str">
            <v>000832 Наличие шипов</v>
          </cell>
        </row>
        <row r="586">
          <cell r="A586" t="str">
            <v>000241 Наличиче средств измерения</v>
          </cell>
        </row>
        <row r="587">
          <cell r="A587" t="str">
            <v>000109 Наначение</v>
          </cell>
        </row>
        <row r="588">
          <cell r="A588" t="str">
            <v>000027 Наполнитель</v>
          </cell>
        </row>
        <row r="589">
          <cell r="A589" t="str">
            <v>000662 Напор</v>
          </cell>
        </row>
        <row r="590">
          <cell r="A590" t="str">
            <v>000656 Направление давления</v>
          </cell>
        </row>
        <row r="591">
          <cell r="A591" t="str">
            <v>000735 Направление обзора</v>
          </cell>
        </row>
        <row r="592">
          <cell r="A592" t="str">
            <v>000462 Направление продуктивности</v>
          </cell>
        </row>
        <row r="593">
          <cell r="A593" t="str">
            <v>001043 напряжение</v>
          </cell>
        </row>
        <row r="594">
          <cell r="A594" t="str">
            <v>000098 Напряжение</v>
          </cell>
        </row>
        <row r="595">
          <cell r="A595" t="str">
            <v>001032 Напряжение изоляции</v>
          </cell>
        </row>
        <row r="596">
          <cell r="A596" t="str">
            <v>000525 Напряжение каната</v>
          </cell>
        </row>
        <row r="597">
          <cell r="A597" t="str">
            <v>001095 Напряжение контактной сети</v>
          </cell>
        </row>
        <row r="598">
          <cell r="A598" t="str">
            <v>001147 напряжение переменного тока</v>
          </cell>
        </row>
        <row r="599">
          <cell r="A599" t="str">
            <v>000448 Напряжение питания</v>
          </cell>
        </row>
        <row r="600">
          <cell r="A600" t="str">
            <v>001027 Напряжение сети</v>
          </cell>
        </row>
        <row r="601">
          <cell r="A601" t="str">
            <v>001231 Напряжение тока</v>
          </cell>
        </row>
        <row r="602">
          <cell r="A602" t="str">
            <v>001124 Напряжения</v>
          </cell>
        </row>
        <row r="603">
          <cell r="A603" t="str">
            <v>000729 Наружная резьба</v>
          </cell>
        </row>
        <row r="604">
          <cell r="A604" t="str">
            <v>000657 Наружний диаметр</v>
          </cell>
        </row>
        <row r="605">
          <cell r="A605" t="str">
            <v>001120 Наружныи диаметр</v>
          </cell>
        </row>
        <row r="606">
          <cell r="A606" t="str">
            <v>001046 наружный диаметр</v>
          </cell>
        </row>
        <row r="607">
          <cell r="A607" t="str">
            <v>000069 Наружный диаметр</v>
          </cell>
        </row>
        <row r="608">
          <cell r="A608" t="str">
            <v>000740 Наружный диаметр вводимый гибкой трубки</v>
          </cell>
        </row>
        <row r="609">
          <cell r="A609" t="str">
            <v>001169 Наружный диаметр гайки</v>
          </cell>
        </row>
        <row r="610">
          <cell r="A610" t="str">
            <v>000155 Наружный диаметр замка</v>
          </cell>
        </row>
        <row r="611">
          <cell r="A611" t="str">
            <v>000767 наружный материал</v>
          </cell>
        </row>
        <row r="612">
          <cell r="A612" t="str">
            <v>000121 Наружынй диаметр</v>
          </cell>
        </row>
        <row r="613">
          <cell r="A613" t="str">
            <v>000349 Настройка</v>
          </cell>
        </row>
        <row r="614">
          <cell r="A614" t="str">
            <v>000470 Начинка</v>
          </cell>
        </row>
        <row r="615">
          <cell r="A615" t="str">
            <v>000101 Нзначения</v>
          </cell>
        </row>
        <row r="616">
          <cell r="A616" t="str">
            <v>001026 Нижний предел измерения</v>
          </cell>
        </row>
        <row r="617">
          <cell r="A617" t="str">
            <v>000972 Номенальный ток</v>
          </cell>
        </row>
        <row r="618">
          <cell r="A618" t="str">
            <v>000235 Номенклатурный шаг</v>
          </cell>
        </row>
        <row r="619">
          <cell r="A619" t="str">
            <v>000111 Номер</v>
          </cell>
        </row>
        <row r="620">
          <cell r="A620" t="str">
            <v>000899 Номер иглы</v>
          </cell>
        </row>
        <row r="621">
          <cell r="A621" t="str">
            <v>000566 Номер изделия</v>
          </cell>
        </row>
        <row r="622">
          <cell r="A622" t="str">
            <v>000039 Номер нити</v>
          </cell>
        </row>
        <row r="623">
          <cell r="A623" t="str">
            <v>000730 Номер профиля</v>
          </cell>
        </row>
        <row r="624">
          <cell r="A624" t="str">
            <v>001053 Номер сетки</v>
          </cell>
        </row>
        <row r="625">
          <cell r="A625" t="str">
            <v>000345 Номер швеллера</v>
          </cell>
        </row>
        <row r="626">
          <cell r="A626" t="str">
            <v>000267 Номинальная выходная мощность</v>
          </cell>
        </row>
        <row r="627">
          <cell r="A627" t="str">
            <v>000099 Номинальная длина ствола</v>
          </cell>
        </row>
        <row r="628">
          <cell r="A628" t="str">
            <v>000457 Номинальная емкость</v>
          </cell>
        </row>
        <row r="629">
          <cell r="A629" t="str">
            <v>001273 Номинальная концентрация</v>
          </cell>
        </row>
        <row r="630">
          <cell r="A630" t="str">
            <v>000445 Номинальная мощность</v>
          </cell>
        </row>
        <row r="631">
          <cell r="A631" t="str">
            <v>001050 Номинальная потребляемая мощность</v>
          </cell>
        </row>
        <row r="632">
          <cell r="A632" t="str">
            <v>000912 Номинальная производительность</v>
          </cell>
        </row>
        <row r="633">
          <cell r="A633" t="str">
            <v>001025 Номинальная сила тока</v>
          </cell>
        </row>
        <row r="634">
          <cell r="A634" t="str">
            <v>000909 Номинальная тепловая мощность</v>
          </cell>
        </row>
        <row r="635">
          <cell r="A635" t="str">
            <v>000754 Номинальная частота</v>
          </cell>
        </row>
        <row r="636">
          <cell r="A636" t="str">
            <v>001019 Номинальное время полного хода выходного органа</v>
          </cell>
        </row>
        <row r="637">
          <cell r="A637" t="str">
            <v>001006 Номинальное выходное напряжение</v>
          </cell>
        </row>
        <row r="638">
          <cell r="A638" t="str">
            <v>000067 Номинальное давление</v>
          </cell>
        </row>
        <row r="639">
          <cell r="A639" t="str">
            <v>000160 Номинальное напряжение</v>
          </cell>
        </row>
        <row r="640">
          <cell r="A640" t="str">
            <v>001030 Номинальное напряжение переменного тока </v>
          </cell>
        </row>
        <row r="641">
          <cell r="A641" t="str">
            <v>001163 Номинальное напряжение постоянного тока</v>
          </cell>
        </row>
        <row r="642">
          <cell r="A642" t="str">
            <v>001023 Номинальное переменное напряжение</v>
          </cell>
        </row>
        <row r="643">
          <cell r="A643" t="str">
            <v>001024 Номинальное постоянное напряжение</v>
          </cell>
        </row>
        <row r="644">
          <cell r="A644" t="str">
            <v>000178 Номинальное сечение проводника</v>
          </cell>
        </row>
        <row r="645">
          <cell r="A645" t="str">
            <v>000458 Номинальное сопротивление</v>
          </cell>
        </row>
        <row r="646">
          <cell r="A646" t="str">
            <v>000858 Номинальное усилие</v>
          </cell>
        </row>
        <row r="647">
          <cell r="A647" t="str">
            <v>001005 Номинальный выходной ток</v>
          </cell>
        </row>
        <row r="648">
          <cell r="A648" t="str">
            <v>000092 Номинальный диаметр</v>
          </cell>
        </row>
        <row r="649">
          <cell r="A649" t="str">
            <v>001018 Номинальный крутящий момент</v>
          </cell>
        </row>
        <row r="650">
          <cell r="A650" t="str">
            <v>000428 Номинальный крутящий момент/усилие</v>
          </cell>
        </row>
        <row r="651">
          <cell r="A651" t="str">
            <v>000809 Номинальный момент силы</v>
          </cell>
        </row>
        <row r="652">
          <cell r="A652" t="str">
            <v>000198 Номинальный объем</v>
          </cell>
        </row>
        <row r="653">
          <cell r="A653" t="str">
            <v>000752 Номинальный первичный ток</v>
          </cell>
        </row>
        <row r="654">
          <cell r="A654" t="str">
            <v>000453 Номинальный сварочный ток</v>
          </cell>
        </row>
        <row r="655">
          <cell r="A655" t="str">
            <v>001045 номинальный ток</v>
          </cell>
        </row>
        <row r="656">
          <cell r="A656" t="str">
            <v>000159 Номинальный ток</v>
          </cell>
        </row>
        <row r="657">
          <cell r="A657" t="str">
            <v>000692 Номинальный ток выхода</v>
          </cell>
        </row>
        <row r="658">
          <cell r="A658" t="str">
            <v>000911 Обводненность</v>
          </cell>
        </row>
        <row r="659">
          <cell r="A659" t="str">
            <v>001105 обеъем</v>
          </cell>
        </row>
        <row r="660">
          <cell r="A660" t="str">
            <v>000197 Область</v>
          </cell>
        </row>
        <row r="661">
          <cell r="A661" t="str">
            <v>000141 Область применения</v>
          </cell>
        </row>
        <row r="662">
          <cell r="A662" t="str">
            <v>000129 обозначение</v>
          </cell>
        </row>
        <row r="663">
          <cell r="A663" t="str">
            <v>000833 Обозначение</v>
          </cell>
        </row>
        <row r="664">
          <cell r="A664" t="str">
            <v>000123 Обозначение резьбы</v>
          </cell>
        </row>
        <row r="665">
          <cell r="A665" t="str">
            <v>000890 Оборот/мин</v>
          </cell>
        </row>
        <row r="666">
          <cell r="A666" t="str">
            <v>000627 Обороты</v>
          </cell>
        </row>
        <row r="667">
          <cell r="A667" t="str">
            <v>000480 Обработка</v>
          </cell>
        </row>
        <row r="668">
          <cell r="A668" t="str">
            <v>000746 Общая длина</v>
          </cell>
        </row>
        <row r="669">
          <cell r="A669" t="str">
            <v>000045 Объеи</v>
          </cell>
        </row>
        <row r="670">
          <cell r="A670" t="str">
            <v>000048 объем</v>
          </cell>
        </row>
        <row r="671">
          <cell r="A671" t="str">
            <v>000041 Объем</v>
          </cell>
        </row>
        <row r="672">
          <cell r="A672" t="str">
            <v>000128 Объём</v>
          </cell>
        </row>
        <row r="673">
          <cell r="A673" t="str">
            <v>001265 Объем аудиозаписи</v>
          </cell>
        </row>
        <row r="674">
          <cell r="A674" t="str">
            <v>000638 Объем бака</v>
          </cell>
        </row>
        <row r="675">
          <cell r="A675" t="str">
            <v>001271 объем барабана</v>
          </cell>
        </row>
        <row r="676">
          <cell r="A676" t="str">
            <v>000424 Объем буфера</v>
          </cell>
        </row>
        <row r="677">
          <cell r="A677" t="str">
            <v>000262 Объем встроенной памяти</v>
          </cell>
        </row>
        <row r="678">
          <cell r="A678" t="str">
            <v>000814 Объем гидроаккумулятора</v>
          </cell>
        </row>
        <row r="679">
          <cell r="A679" t="str">
            <v>000503 Объем графина</v>
          </cell>
        </row>
        <row r="680">
          <cell r="A680" t="str">
            <v>000742 Объем доз</v>
          </cell>
        </row>
        <row r="681">
          <cell r="A681" t="str">
            <v>001203 Объем емкости для крема</v>
          </cell>
        </row>
        <row r="682">
          <cell r="A682" t="str">
            <v>000971 Объем загрузки</v>
          </cell>
        </row>
        <row r="683">
          <cell r="A683" t="str">
            <v>000193 Объем записи</v>
          </cell>
        </row>
        <row r="684">
          <cell r="A684" t="str">
            <v>000711 Объем камеры разделения</v>
          </cell>
        </row>
        <row r="685">
          <cell r="A685" t="str">
            <v>000819 Объем контейнера</v>
          </cell>
        </row>
        <row r="686">
          <cell r="A686" t="str">
            <v>000165 Объем памяти</v>
          </cell>
        </row>
        <row r="687">
          <cell r="A687" t="str">
            <v>000313 Объем разогретого битума</v>
          </cell>
        </row>
        <row r="688">
          <cell r="A688" t="str">
            <v>000649 Объем силикагеля</v>
          </cell>
        </row>
        <row r="689">
          <cell r="A689" t="str">
            <v>000710 Объем собираемой плазмы</v>
          </cell>
        </row>
        <row r="690">
          <cell r="A690" t="str">
            <v>000504 Объем стаканов</v>
          </cell>
        </row>
        <row r="691">
          <cell r="A691" t="str">
            <v>001279 Объем цилиндра</v>
          </cell>
        </row>
        <row r="692">
          <cell r="A692" t="str">
            <v>000626 Объемная производительность</v>
          </cell>
        </row>
        <row r="693">
          <cell r="A693" t="str">
            <v>000941 Объемом</v>
          </cell>
        </row>
        <row r="694">
          <cell r="A694" t="str">
            <v>000161 Обьем</v>
          </cell>
        </row>
        <row r="695">
          <cell r="A695" t="str">
            <v>000963 Обьем бака</v>
          </cell>
        </row>
        <row r="696">
          <cell r="A696" t="str">
            <v>000567 Огнеупорность</v>
          </cell>
        </row>
        <row r="697">
          <cell r="A697" t="str">
            <v>000376 Описание</v>
          </cell>
        </row>
        <row r="698">
          <cell r="A698" t="str">
            <v>000192 Основа</v>
          </cell>
        </row>
        <row r="699">
          <cell r="A699" t="str">
            <v>001111 Отделка</v>
          </cell>
        </row>
        <row r="700">
          <cell r="A700" t="str">
            <v>000360 Относительное отверстие</v>
          </cell>
        </row>
        <row r="701">
          <cell r="A701" t="str">
            <v>000674 Охлаждающая мощность</v>
          </cell>
        </row>
        <row r="702">
          <cell r="A702" t="str">
            <v>000486 Очистка</v>
          </cell>
        </row>
        <row r="703">
          <cell r="A703" t="str">
            <v>000959 Оъем</v>
          </cell>
        </row>
        <row r="704">
          <cell r="A704" t="str">
            <v>000176 Память</v>
          </cell>
        </row>
        <row r="705">
          <cell r="A705" t="str">
            <v>000706 Память для хранения</v>
          </cell>
        </row>
        <row r="706">
          <cell r="A706" t="str">
            <v>000839 Параметр</v>
          </cell>
        </row>
        <row r="707">
          <cell r="A707" t="str">
            <v>000744 параметры</v>
          </cell>
        </row>
        <row r="708">
          <cell r="A708" t="str">
            <v>000259 Параметры</v>
          </cell>
        </row>
        <row r="709">
          <cell r="A709" t="str">
            <v>000243 Паропроизводительность</v>
          </cell>
        </row>
        <row r="710">
          <cell r="A710" t="str">
            <v>000531 Пассажировместимость</v>
          </cell>
        </row>
        <row r="711">
          <cell r="A711" t="str">
            <v>000753 Первичное напряжение</v>
          </cell>
        </row>
        <row r="712">
          <cell r="A712" t="str">
            <v>001036 Первичный номинальный ток</v>
          </cell>
        </row>
        <row r="713">
          <cell r="A713" t="str">
            <v>000563 Передаваемая мощность</v>
          </cell>
        </row>
        <row r="714">
          <cell r="A714" t="str">
            <v>000562 Передаточное число</v>
          </cell>
        </row>
        <row r="715">
          <cell r="A715" t="str">
            <v>000891 Передача</v>
          </cell>
        </row>
        <row r="716">
          <cell r="A716" t="str">
            <v>000931 Перезаряжаемость</v>
          </cell>
        </row>
        <row r="717">
          <cell r="A717" t="str">
            <v>000321 Переменный ток</v>
          </cell>
        </row>
        <row r="718">
          <cell r="A718" t="str">
            <v>000231 Переплет</v>
          </cell>
        </row>
        <row r="719">
          <cell r="A719" t="str">
            <v>000115 Переплетения</v>
          </cell>
        </row>
        <row r="720">
          <cell r="A720" t="str">
            <v>000731 Периодичность применения</v>
          </cell>
        </row>
        <row r="721">
          <cell r="A721" t="str">
            <v>000680 Питание</v>
          </cell>
        </row>
        <row r="722">
          <cell r="A722" t="str">
            <v>001228 плотность</v>
          </cell>
        </row>
        <row r="723">
          <cell r="A723" t="str">
            <v>000986 плотность</v>
          </cell>
        </row>
        <row r="724">
          <cell r="A724" t="str">
            <v>000020 Плотность</v>
          </cell>
        </row>
        <row r="725">
          <cell r="A725" t="str">
            <v>000217 Плотность каналов</v>
          </cell>
        </row>
        <row r="726">
          <cell r="A726" t="str">
            <v>000103 Плотность плетения</v>
          </cell>
        </row>
        <row r="727">
          <cell r="A727" t="str">
            <v>001035 Плотность при 15°C</v>
          </cell>
        </row>
        <row r="728">
          <cell r="A728" t="str">
            <v>001236 Плотность ткани</v>
          </cell>
        </row>
        <row r="729">
          <cell r="A729" t="str">
            <v>000885 Площадь</v>
          </cell>
        </row>
        <row r="730">
          <cell r="A730" t="str">
            <v>000587 Площадь охлаждения</v>
          </cell>
        </row>
        <row r="731">
          <cell r="A731" t="str">
            <v>001166 Площадь очистки</v>
          </cell>
        </row>
        <row r="732">
          <cell r="A732" t="str">
            <v>000979 По составу</v>
          </cell>
        </row>
        <row r="733">
          <cell r="A733" t="str">
            <v>000978 По способу выпуска из баллона</v>
          </cell>
        </row>
        <row r="734">
          <cell r="A734" t="str">
            <v>000977 По температуре применения</v>
          </cell>
        </row>
        <row r="735">
          <cell r="A735" t="str">
            <v>000434 По типа привода</v>
          </cell>
        </row>
        <row r="736">
          <cell r="A736" t="str">
            <v>000661 Подача</v>
          </cell>
        </row>
        <row r="737">
          <cell r="A737" t="str">
            <v>001132 Подвод</v>
          </cell>
        </row>
        <row r="738">
          <cell r="A738" t="str">
            <v>001133 Подвод 2</v>
          </cell>
        </row>
        <row r="739">
          <cell r="A739" t="str">
            <v>000865 Подгруппа</v>
          </cell>
        </row>
        <row r="740">
          <cell r="A740" t="str">
            <v>000968 Поддерживаемые протоколы</v>
          </cell>
        </row>
        <row r="741">
          <cell r="A741" t="str">
            <v>000969 Поддерживаемые типы дисков</v>
          </cell>
        </row>
        <row r="742">
          <cell r="A742" t="str">
            <v>000467 Поддерживаемые Форматы</v>
          </cell>
        </row>
        <row r="743">
          <cell r="A743" t="str">
            <v>000677 Поддерживаемые форматы</v>
          </cell>
        </row>
        <row r="744">
          <cell r="A744" t="str">
            <v>000778 Подраздел</v>
          </cell>
        </row>
        <row r="745">
          <cell r="A745" t="str">
            <v>000801 подушки безопасности</v>
          </cell>
        </row>
        <row r="746">
          <cell r="A746" t="str">
            <v>000538 Показатель огнеупорности</v>
          </cell>
        </row>
        <row r="747">
          <cell r="A747" t="str">
            <v>000135 Покладка</v>
          </cell>
        </row>
        <row r="748">
          <cell r="A748" t="str">
            <v>000149 Покрытие</v>
          </cell>
        </row>
        <row r="749">
          <cell r="A749" t="str">
            <v>000403 Пол</v>
          </cell>
        </row>
        <row r="750">
          <cell r="A750" t="str">
            <v>000770 Поле зрения</v>
          </cell>
        </row>
        <row r="751">
          <cell r="A751" t="str">
            <v>000233 Полная высота</v>
          </cell>
        </row>
        <row r="752">
          <cell r="A752" t="str">
            <v>001173 Полоса рабочих частот</v>
          </cell>
        </row>
        <row r="753">
          <cell r="A753" t="str">
            <v>000575 Помол</v>
          </cell>
        </row>
        <row r="754">
          <cell r="A754" t="str">
            <v>000864 Помол/сорт</v>
          </cell>
        </row>
        <row r="755">
          <cell r="A755" t="str">
            <v>001108 Пористость</v>
          </cell>
        </row>
        <row r="756">
          <cell r="A756" t="str">
            <v>000401 Порода</v>
          </cell>
        </row>
        <row r="757">
          <cell r="A757" t="str">
            <v>000748 Порты</v>
          </cell>
        </row>
        <row r="758">
          <cell r="A758" t="str">
            <v>000190 Поршни</v>
          </cell>
        </row>
        <row r="759">
          <cell r="A759" t="str">
            <v>000983 Посадочное отверствие</v>
          </cell>
        </row>
        <row r="760">
          <cell r="A760" t="str">
            <v>000323 Постоянный ток</v>
          </cell>
        </row>
        <row r="761">
          <cell r="A761" t="str">
            <v>000542 Потребление воздуха</v>
          </cell>
        </row>
        <row r="762">
          <cell r="A762" t="str">
            <v>000647 Потребляемая мощность</v>
          </cell>
        </row>
        <row r="763">
          <cell r="A763" t="str">
            <v>000757 Потребляемость</v>
          </cell>
        </row>
        <row r="764">
          <cell r="A764" t="str">
            <v>000023 Предел взвешивания</v>
          </cell>
        </row>
        <row r="765">
          <cell r="A765" t="str">
            <v>000295 Предел измерений</v>
          </cell>
        </row>
        <row r="766">
          <cell r="A766" t="str">
            <v>000298 Предел измерения</v>
          </cell>
        </row>
        <row r="767">
          <cell r="A767" t="str">
            <v>000084 Предназначение</v>
          </cell>
        </row>
        <row r="768">
          <cell r="A768" t="str">
            <v>000088 предназначение</v>
          </cell>
        </row>
        <row r="769">
          <cell r="A769" t="str">
            <v>000929 Преобразователь на входе</v>
          </cell>
        </row>
        <row r="770">
          <cell r="A770" t="str">
            <v>000930 Преобразователь на выходе</v>
          </cell>
        </row>
        <row r="771">
          <cell r="A771" t="str">
            <v>000922 При вязкости</v>
          </cell>
        </row>
        <row r="772">
          <cell r="A772" t="str">
            <v>000005 Применение</v>
          </cell>
        </row>
        <row r="773">
          <cell r="A773" t="str">
            <v>000036 применение</v>
          </cell>
        </row>
        <row r="774">
          <cell r="A774" t="str">
            <v>001051 Примеси</v>
          </cell>
        </row>
        <row r="775">
          <cell r="A775" t="str">
            <v>000854 Прменение</v>
          </cell>
        </row>
        <row r="776">
          <cell r="A776" t="str">
            <v>000961 Продукт</v>
          </cell>
        </row>
        <row r="777">
          <cell r="A777" t="str">
            <v>001149 Производителность</v>
          </cell>
        </row>
        <row r="778">
          <cell r="A778" t="str">
            <v>000720 Производительная мощность</v>
          </cell>
        </row>
        <row r="779">
          <cell r="A779" t="str">
            <v>000022 Производительность</v>
          </cell>
        </row>
        <row r="780">
          <cell r="A780" t="str">
            <v>000163 производительность по пару - 4кг/час</v>
          </cell>
        </row>
        <row r="781">
          <cell r="A781" t="str">
            <v>000741 Производительность при отпуске газированной воды</v>
          </cell>
        </row>
        <row r="782">
          <cell r="A782" t="str">
            <v>000851 Пролет</v>
          </cell>
        </row>
        <row r="783">
          <cell r="A783" t="str">
            <v>000452 Пропускная способность</v>
          </cell>
        </row>
        <row r="784">
          <cell r="A784" t="str">
            <v>000228 Протяженность</v>
          </cell>
        </row>
        <row r="785">
          <cell r="A785" t="str">
            <v>000261 Профиль</v>
          </cell>
        </row>
        <row r="786">
          <cell r="A786" t="str">
            <v>000781 Проход</v>
          </cell>
        </row>
        <row r="787">
          <cell r="A787" t="str">
            <v>000347 Проход условный</v>
          </cell>
        </row>
        <row r="788">
          <cell r="A788" t="str">
            <v>000051 Процент волокон</v>
          </cell>
        </row>
        <row r="789">
          <cell r="A789" t="str">
            <v>000862 Процент кислоты</v>
          </cell>
        </row>
        <row r="790">
          <cell r="A790" t="str">
            <v>000112 Прочность</v>
          </cell>
        </row>
        <row r="791">
          <cell r="A791" t="str">
            <v>000816 Работоспособность в диапазоне температур</v>
          </cell>
        </row>
        <row r="792">
          <cell r="A792" t="str">
            <v>000745 Рабочая длина</v>
          </cell>
        </row>
        <row r="793">
          <cell r="A793" t="str">
            <v>000723 Рабочая нагрузка</v>
          </cell>
        </row>
        <row r="794">
          <cell r="A794" t="str">
            <v>000618 Рабочая область</v>
          </cell>
        </row>
        <row r="795">
          <cell r="A795" t="str">
            <v>000944 Рабочая память</v>
          </cell>
        </row>
        <row r="796">
          <cell r="A796" t="str">
            <v>000175 Рабочая площадь</v>
          </cell>
        </row>
        <row r="797">
          <cell r="A797" t="str">
            <v>000717 Рабочая среда</v>
          </cell>
        </row>
        <row r="798">
          <cell r="A798" t="str">
            <v>000080 Рабочая температура</v>
          </cell>
        </row>
        <row r="799">
          <cell r="A799" t="str">
            <v>000157 Рабочая частота</v>
          </cell>
        </row>
        <row r="800">
          <cell r="A800" t="str">
            <v>000436 Рабочая ширина резки</v>
          </cell>
        </row>
        <row r="801">
          <cell r="A801" t="str">
            <v>000064 Рабочее давление</v>
          </cell>
        </row>
        <row r="802">
          <cell r="A802" t="str">
            <v>000808 Рабочее напряжение</v>
          </cell>
        </row>
        <row r="803">
          <cell r="A803" t="str">
            <v>000449 Рабочий газ</v>
          </cell>
        </row>
        <row r="804">
          <cell r="A804" t="str">
            <v>000188 Рабочий объем</v>
          </cell>
        </row>
        <row r="805">
          <cell r="A805" t="str">
            <v>000646 Рабочий ток</v>
          </cell>
        </row>
        <row r="806">
          <cell r="A806" t="str">
            <v>001213 рабочий ход штока</v>
          </cell>
        </row>
        <row r="807">
          <cell r="A807" t="str">
            <v>000955 Радиус</v>
          </cell>
        </row>
        <row r="808">
          <cell r="A808" t="str">
            <v>000784 Радиус полива</v>
          </cell>
        </row>
        <row r="809">
          <cell r="A809" t="str">
            <v>000213 Развиваемое усилие</v>
          </cell>
        </row>
        <row r="810">
          <cell r="A810" t="str">
            <v>000777 Раздел</v>
          </cell>
        </row>
        <row r="811">
          <cell r="A811" t="str">
            <v>001085 Размер</v>
          </cell>
        </row>
        <row r="812">
          <cell r="A812" t="str">
            <v>000019 Размер</v>
          </cell>
        </row>
        <row r="813">
          <cell r="A813" t="str">
            <v>001072 Размер высверливания</v>
          </cell>
        </row>
        <row r="814">
          <cell r="A814" t="str">
            <v>000441 Размер листов</v>
          </cell>
        </row>
        <row r="815">
          <cell r="A815" t="str">
            <v>000829 Размер модуля управления</v>
          </cell>
        </row>
        <row r="816">
          <cell r="A816" t="str">
            <v>000828 Размер насосного модуля</v>
          </cell>
        </row>
        <row r="817">
          <cell r="A817" t="str">
            <v>000715 Размер определяемых пор</v>
          </cell>
        </row>
        <row r="818">
          <cell r="A818" t="str">
            <v>000282 Размер под ключ</v>
          </cell>
        </row>
        <row r="819">
          <cell r="A819" t="str">
            <v>001107 Размер пор</v>
          </cell>
        </row>
        <row r="820">
          <cell r="A820" t="str">
            <v>000281 Размер резьбы</v>
          </cell>
        </row>
        <row r="821">
          <cell r="A821" t="str">
            <v>000475 Размер рисунка</v>
          </cell>
        </row>
        <row r="822">
          <cell r="A822" t="str">
            <v>000143 Размер сечения</v>
          </cell>
        </row>
        <row r="823">
          <cell r="A823" t="str">
            <v>000980 Размер стика</v>
          </cell>
        </row>
        <row r="824">
          <cell r="A824" t="str">
            <v>001008 Размер трубы</v>
          </cell>
        </row>
        <row r="825">
          <cell r="A825" t="str">
            <v>001201 Размер туннеля</v>
          </cell>
        </row>
        <row r="826">
          <cell r="A826" t="str">
            <v>000595 Размер щели фильтроэлемента</v>
          </cell>
        </row>
        <row r="827">
          <cell r="A827" t="str">
            <v>000812 Размер ячеек</v>
          </cell>
        </row>
        <row r="828">
          <cell r="A828" t="str">
            <v>001084 Размер ячейки</v>
          </cell>
        </row>
        <row r="829">
          <cell r="A829" t="str">
            <v>000340 Размер/длина</v>
          </cell>
        </row>
        <row r="830">
          <cell r="A830" t="str">
            <v>000797 Размерность</v>
          </cell>
        </row>
        <row r="831">
          <cell r="A831" t="str">
            <v>000087 Размеры</v>
          </cell>
        </row>
        <row r="832">
          <cell r="A832" t="str">
            <v>000583 Размеры раковин</v>
          </cell>
        </row>
        <row r="833">
          <cell r="A833" t="str">
            <v>000584 Размеры чаш</v>
          </cell>
        </row>
        <row r="834">
          <cell r="A834" t="str">
            <v>000351 Разрвыная длина</v>
          </cell>
        </row>
        <row r="835">
          <cell r="A835" t="str">
            <v>000180 Разрешение</v>
          </cell>
        </row>
        <row r="836">
          <cell r="A836" t="str">
            <v>000353 Разрывная длина</v>
          </cell>
        </row>
        <row r="837">
          <cell r="A837" t="str">
            <v>001158 Разрывное усилие</v>
          </cell>
        </row>
        <row r="838">
          <cell r="A838" t="str">
            <v>000697 разряд</v>
          </cell>
        </row>
        <row r="839">
          <cell r="A839" t="str">
            <v>000035 Разряд</v>
          </cell>
        </row>
        <row r="840">
          <cell r="A840" t="str">
            <v>000167 Разъем</v>
          </cell>
        </row>
        <row r="841">
          <cell r="A841" t="str">
            <v>001074 Разъемы</v>
          </cell>
        </row>
        <row r="842">
          <cell r="A842" t="str">
            <v>000965 Расположение</v>
          </cell>
        </row>
        <row r="843">
          <cell r="A843" t="str">
            <v>000232 Расстояние между центрами ниппельных отверстий</v>
          </cell>
        </row>
        <row r="844">
          <cell r="A844" t="str">
            <v>000289 Расстояние низирования</v>
          </cell>
        </row>
        <row r="845">
          <cell r="A845" t="str">
            <v>000949 Рассчетное давление</v>
          </cell>
        </row>
        <row r="846">
          <cell r="A846" t="str">
            <v>000811 Расход</v>
          </cell>
        </row>
        <row r="847">
          <cell r="A847" t="str">
            <v>000689 Расход воды</v>
          </cell>
        </row>
        <row r="848">
          <cell r="A848" t="str">
            <v>000901 Расход газа в нормальных условия на одну горелку</v>
          </cell>
        </row>
        <row r="849">
          <cell r="A849" t="str">
            <v>000910 Расход топлив</v>
          </cell>
        </row>
        <row r="850">
          <cell r="A850" t="str">
            <v>000521 Расход топлива</v>
          </cell>
        </row>
        <row r="851">
          <cell r="A851" t="str">
            <v>000908 расход топлива 160 Нм3/ч (Qнр = 35 МДж/м3)</v>
          </cell>
        </row>
        <row r="852">
          <cell r="A852" t="str">
            <v>000223 Расчетное давление</v>
          </cell>
        </row>
        <row r="853">
          <cell r="A853" t="str">
            <v>000564 Расчетный диаметр</v>
          </cell>
        </row>
        <row r="854">
          <cell r="A854" t="str">
            <v>000714 Расширение 1:20000</v>
          </cell>
        </row>
        <row r="855">
          <cell r="A855" t="str">
            <v>000319 Регулируемая мощность</v>
          </cell>
        </row>
        <row r="856">
          <cell r="A856" t="str">
            <v>000803 Режим обзора</v>
          </cell>
        </row>
        <row r="857">
          <cell r="A857" t="str">
            <v>000712 Режимы мощности</v>
          </cell>
        </row>
        <row r="858">
          <cell r="A858" t="str">
            <v>000316 Рез</v>
          </cell>
        </row>
        <row r="859">
          <cell r="A859" t="str">
            <v>000315 Резка</v>
          </cell>
        </row>
        <row r="860">
          <cell r="A860" t="str">
            <v>000056 Результирующая номинальная линейная плотность</v>
          </cell>
        </row>
        <row r="861">
          <cell r="A861" t="str">
            <v>000124 Резьба</v>
          </cell>
        </row>
        <row r="862">
          <cell r="A862" t="str">
            <v>000156 Резьба соединения</v>
          </cell>
        </row>
        <row r="863">
          <cell r="A863" t="str">
            <v>000113 Рисунок</v>
          </cell>
        </row>
        <row r="864">
          <cell r="A864" t="str">
            <v>000057 Рядность</v>
          </cell>
        </row>
        <row r="865">
          <cell r="A865" t="str">
            <v>000373 Свежесть</v>
          </cell>
        </row>
        <row r="866">
          <cell r="A866" t="str">
            <v>000379 Световой поток</v>
          </cell>
        </row>
        <row r="867">
          <cell r="A867" t="str">
            <v>000218 сегмент</v>
          </cell>
        </row>
        <row r="868">
          <cell r="A868" t="str">
            <v>000162 Сегмент</v>
          </cell>
        </row>
        <row r="869">
          <cell r="A869" t="str">
            <v>000915 Сегмента</v>
          </cell>
        </row>
        <row r="870">
          <cell r="A870" t="str">
            <v>000488 Сезон</v>
          </cell>
        </row>
        <row r="871">
          <cell r="A871" t="str">
            <v>000830 Сезонность</v>
          </cell>
        </row>
        <row r="872">
          <cell r="A872" t="str">
            <v>001268 Семейство</v>
          </cell>
        </row>
        <row r="873">
          <cell r="A873" t="str">
            <v>000225 Серия</v>
          </cell>
        </row>
        <row r="874">
          <cell r="A874" t="str">
            <v>000093 Сечение</v>
          </cell>
        </row>
        <row r="875">
          <cell r="A875" t="str">
            <v>000355 Сечение жил</v>
          </cell>
        </row>
        <row r="876">
          <cell r="A876" t="str">
            <v>000666 Сечения</v>
          </cell>
        </row>
        <row r="877">
          <cell r="A877" t="str">
            <v>000290 Сигнал</v>
          </cell>
        </row>
        <row r="878">
          <cell r="A878" t="str">
            <v>000607 Сила звука</v>
          </cell>
        </row>
        <row r="879">
          <cell r="A879" t="str">
            <v>000529 Сила изолятора</v>
          </cell>
        </row>
        <row r="880">
          <cell r="A880" t="str">
            <v>000152 Сила напряженя</v>
          </cell>
        </row>
        <row r="881">
          <cell r="A881" t="str">
            <v>000632 Сила света</v>
          </cell>
        </row>
        <row r="882">
          <cell r="A882" t="str">
            <v>000256 Сила тока</v>
          </cell>
        </row>
        <row r="883">
          <cell r="A883" t="str">
            <v>000651 Сила тяги</v>
          </cell>
        </row>
        <row r="884">
          <cell r="A884" t="str">
            <v>001079 сила уплотнения</v>
          </cell>
        </row>
        <row r="885">
          <cell r="A885" t="str">
            <v>001152 Система</v>
          </cell>
        </row>
        <row r="886">
          <cell r="A886" t="str">
            <v>000695 Система нагрузки</v>
          </cell>
        </row>
        <row r="887">
          <cell r="A887" t="str">
            <v>000687 Системная плавка на фазу</v>
          </cell>
        </row>
        <row r="888">
          <cell r="A888" t="str">
            <v>000686 Системная частота</v>
          </cell>
        </row>
        <row r="889">
          <cell r="A889" t="str">
            <v>000248 Скорострельность</v>
          </cell>
        </row>
        <row r="890">
          <cell r="A890" t="str">
            <v>000226 Скорость</v>
          </cell>
        </row>
        <row r="891">
          <cell r="A891" t="str">
            <v>000859 Скорость волочения</v>
          </cell>
        </row>
        <row r="892">
          <cell r="A892" t="str">
            <v>000425 Скорость вращения шпинделя</v>
          </cell>
        </row>
        <row r="893">
          <cell r="A893" t="str">
            <v>001204 Скорость вращения щетки</v>
          </cell>
        </row>
        <row r="894">
          <cell r="A894" t="str">
            <v>000541 Скорость всасывания</v>
          </cell>
        </row>
        <row r="895">
          <cell r="A895" t="str">
            <v>000200 Скорость передачи</v>
          </cell>
        </row>
        <row r="896">
          <cell r="A896" t="str">
            <v>001062 Скорость передачи канала</v>
          </cell>
        </row>
        <row r="897">
          <cell r="A897" t="str">
            <v>000635 Скорость перемещения</v>
          </cell>
        </row>
        <row r="898">
          <cell r="A898" t="str">
            <v>000179 Скорость печати</v>
          </cell>
        </row>
        <row r="899">
          <cell r="A899" t="str">
            <v>000892 Скорость подачи</v>
          </cell>
        </row>
        <row r="900">
          <cell r="A900" t="str">
            <v>000015 Скорость потока</v>
          </cell>
        </row>
        <row r="901">
          <cell r="A901" t="str">
            <v>000773 Скорость раскроя</v>
          </cell>
        </row>
        <row r="902">
          <cell r="A902" t="str">
            <v>000578 Скорость счета монет</v>
          </cell>
        </row>
        <row r="903">
          <cell r="A903" t="str">
            <v>000826 Скорость шлифования</v>
          </cell>
        </row>
        <row r="904">
          <cell r="A904" t="str">
            <v>001227 сложения</v>
          </cell>
        </row>
        <row r="905">
          <cell r="A905" t="str">
            <v>000072 Слой</v>
          </cell>
        </row>
        <row r="906">
          <cell r="A906" t="str">
            <v>000012 Содержание</v>
          </cell>
        </row>
        <row r="907">
          <cell r="A907" t="str">
            <v>000727 Содержание алмаза</v>
          </cell>
        </row>
        <row r="908">
          <cell r="A908" t="str">
            <v>000874 Содержание глинозема</v>
          </cell>
        </row>
        <row r="909">
          <cell r="A909" t="str">
            <v>000886 Содержание двуокиси кремния</v>
          </cell>
        </row>
        <row r="910">
          <cell r="A910" t="str">
            <v>000543 Содержание карбоната натрия</v>
          </cell>
        </row>
        <row r="911">
          <cell r="A911" t="str">
            <v>000612 Содержание крахмала</v>
          </cell>
        </row>
        <row r="912">
          <cell r="A912" t="str">
            <v>000879 Содержание кремнезема</v>
          </cell>
        </row>
        <row r="913">
          <cell r="A913" t="str">
            <v>000893 Содержание основного вещества</v>
          </cell>
        </row>
        <row r="914">
          <cell r="A914" t="str">
            <v>000571 Содержание фтористого кальция</v>
          </cell>
        </row>
        <row r="915">
          <cell r="A915" t="str">
            <v>000122 Соединение</v>
          </cell>
        </row>
        <row r="916">
          <cell r="A916" t="str">
            <v>000935 Сопротивление</v>
          </cell>
        </row>
        <row r="917">
          <cell r="A917" t="str">
            <v>000132 сорт</v>
          </cell>
        </row>
        <row r="918">
          <cell r="A918" t="str">
            <v>000001 Сорт</v>
          </cell>
        </row>
        <row r="919">
          <cell r="A919" t="str">
            <v>000840 Сорт/Тип</v>
          </cell>
        </row>
        <row r="920">
          <cell r="A920" t="str">
            <v>000013 состав</v>
          </cell>
        </row>
        <row r="921">
          <cell r="A921" t="str">
            <v>000011 Состав</v>
          </cell>
        </row>
        <row r="922">
          <cell r="A922" t="str">
            <v>001097 Составность</v>
          </cell>
        </row>
        <row r="923">
          <cell r="A923" t="str">
            <v>000208 Способ коммутации</v>
          </cell>
        </row>
        <row r="924">
          <cell r="A924" t="str">
            <v>000183 Способ подключения</v>
          </cell>
        </row>
        <row r="925">
          <cell r="A925" t="str">
            <v>000024 Способ получения</v>
          </cell>
        </row>
        <row r="926">
          <cell r="A926" t="str">
            <v>000655 Способ посадки</v>
          </cell>
        </row>
        <row r="927">
          <cell r="A927" t="str">
            <v>000065 Способ производства</v>
          </cell>
        </row>
        <row r="928">
          <cell r="A928" t="str">
            <v>000031 Способ прядения</v>
          </cell>
        </row>
        <row r="929">
          <cell r="A929" t="str">
            <v>000616 Способ разгрузки</v>
          </cell>
        </row>
        <row r="930">
          <cell r="A930" t="str">
            <v>000437 Способ резки</v>
          </cell>
        </row>
        <row r="931">
          <cell r="A931" t="str">
            <v>001232 Среда обитания</v>
          </cell>
        </row>
        <row r="932">
          <cell r="A932" t="str">
            <v>001141 степень защиты</v>
          </cell>
        </row>
        <row r="933">
          <cell r="A933" t="str">
            <v>000435 Степень секретности</v>
          </cell>
        </row>
        <row r="934">
          <cell r="A934" t="str">
            <v>000846 Стойкость</v>
          </cell>
        </row>
        <row r="935">
          <cell r="A935" t="str">
            <v>000992 Сторона</v>
          </cell>
        </row>
        <row r="936">
          <cell r="A936" t="str">
            <v>000866 Строение</v>
          </cell>
        </row>
        <row r="937">
          <cell r="A937" t="str">
            <v>000623 Ступень</v>
          </cell>
        </row>
        <row r="938">
          <cell r="A938" t="str">
            <v>000391 Тактовая частота</v>
          </cell>
        </row>
        <row r="939">
          <cell r="A939" t="str">
            <v>000030 Тара</v>
          </cell>
        </row>
        <row r="940">
          <cell r="A940" t="str">
            <v>000934 Тарность</v>
          </cell>
        </row>
        <row r="941">
          <cell r="A941" t="str">
            <v>000550 Твердость</v>
          </cell>
        </row>
        <row r="942">
          <cell r="A942" t="str">
            <v>000883 твердость</v>
          </cell>
        </row>
        <row r="943">
          <cell r="A943" t="str">
            <v>000580 Текучесть</v>
          </cell>
        </row>
        <row r="944">
          <cell r="A944" t="str">
            <v>000222 Температура</v>
          </cell>
        </row>
        <row r="945">
          <cell r="A945" t="str">
            <v>000702 Температура (начало/конец) кипения</v>
          </cell>
        </row>
        <row r="946">
          <cell r="A946" t="str">
            <v>000487 Температура застывания</v>
          </cell>
        </row>
        <row r="947">
          <cell r="A947" t="str">
            <v>000817 Температура каплепадения</v>
          </cell>
        </row>
        <row r="948">
          <cell r="A948" t="str">
            <v>000194 Температура кипения</v>
          </cell>
        </row>
        <row r="949">
          <cell r="A949" t="str">
            <v>000733 Температура кипения 97°</v>
          </cell>
        </row>
        <row r="950">
          <cell r="A950" t="str">
            <v>000743 Температура отпускаемой воды</v>
          </cell>
        </row>
        <row r="951">
          <cell r="A951" t="str">
            <v>000758 Температура пара</v>
          </cell>
        </row>
        <row r="952">
          <cell r="A952" t="str">
            <v>000009 Температура плавления</v>
          </cell>
        </row>
        <row r="953">
          <cell r="A953" t="str">
            <v>000913 Температура продукта</v>
          </cell>
        </row>
        <row r="954">
          <cell r="A954" t="str">
            <v>000948 Температура разложения</v>
          </cell>
        </row>
        <row r="955">
          <cell r="A955" t="str">
            <v>000884 Температура размягчения</v>
          </cell>
        </row>
        <row r="956">
          <cell r="A956" t="str">
            <v>000670 Температура эксплуатации</v>
          </cell>
        </row>
        <row r="957">
          <cell r="A957" t="str">
            <v>000581 Температура плавления</v>
          </cell>
        </row>
        <row r="958">
          <cell r="A958" t="str">
            <v>001160 Температурная метка</v>
          </cell>
        </row>
        <row r="959">
          <cell r="A959" t="str">
            <v>000989 Температурный диапазон</v>
          </cell>
        </row>
        <row r="960">
          <cell r="A960" t="str">
            <v>000780 Теплоотдача</v>
          </cell>
        </row>
        <row r="961">
          <cell r="A961" t="str">
            <v>000484 Теплопроводность </v>
          </cell>
        </row>
        <row r="962">
          <cell r="A962" t="str">
            <v>000245 Теплопроизводительность</v>
          </cell>
        </row>
        <row r="963">
          <cell r="A963" t="str">
            <v>000568 Теплостойкость</v>
          </cell>
        </row>
        <row r="964">
          <cell r="A964" t="str">
            <v>000490 Теплота застывания</v>
          </cell>
        </row>
        <row r="965">
          <cell r="A965" t="str">
            <v>000474 Теплота сгорания</v>
          </cell>
        </row>
        <row r="966">
          <cell r="A966" t="str">
            <v>000378 Теплота цвета</v>
          </cell>
        </row>
        <row r="967">
          <cell r="A967" t="str">
            <v>000396 Техническое исполнение</v>
          </cell>
        </row>
        <row r="968">
          <cell r="A968" t="str">
            <v>001170 тим</v>
          </cell>
        </row>
        <row r="969">
          <cell r="A969" t="str">
            <v>000046 тип</v>
          </cell>
        </row>
        <row r="970">
          <cell r="A970" t="str">
            <v>000002 Тип</v>
          </cell>
        </row>
        <row r="971">
          <cell r="A971" t="str">
            <v>000557 тип 1</v>
          </cell>
        </row>
        <row r="972">
          <cell r="A972" t="str">
            <v>000007 Тип 1</v>
          </cell>
        </row>
        <row r="973">
          <cell r="A973" t="str">
            <v>001042 тип 2</v>
          </cell>
        </row>
        <row r="974">
          <cell r="A974" t="str">
            <v>000133 Тип 2</v>
          </cell>
        </row>
        <row r="975">
          <cell r="A975" t="str">
            <v>000888 Тип 3</v>
          </cell>
        </row>
        <row r="976">
          <cell r="A976" t="str">
            <v>001047 Тип SDR</v>
          </cell>
        </row>
        <row r="977">
          <cell r="A977" t="str">
            <v>001017 Тип USB</v>
          </cell>
        </row>
        <row r="978">
          <cell r="A978" t="str">
            <v>000387 Тип базы</v>
          </cell>
        </row>
        <row r="979">
          <cell r="A979" t="str">
            <v>000847 Тип батареи</v>
          </cell>
        </row>
        <row r="980">
          <cell r="A980" t="str">
            <v>000417 Тип варочной панели</v>
          </cell>
        </row>
        <row r="981">
          <cell r="A981" t="str">
            <v>001028 Тип вилки</v>
          </cell>
        </row>
        <row r="982">
          <cell r="A982" t="str">
            <v>000601 Тип возбуждения</v>
          </cell>
        </row>
        <row r="983">
          <cell r="A983" t="str">
            <v>000925 Тип волокна</v>
          </cell>
        </row>
        <row r="984">
          <cell r="A984" t="str">
            <v>000117 Тип ворса</v>
          </cell>
        </row>
        <row r="985">
          <cell r="A985" t="str">
            <v>000515 Тип выходного элемента</v>
          </cell>
        </row>
        <row r="986">
          <cell r="A986" t="str">
            <v>000324 Тип головки</v>
          </cell>
        </row>
        <row r="987">
          <cell r="A987" t="str">
            <v>000416 Тип гриля</v>
          </cell>
        </row>
        <row r="988">
          <cell r="A988" t="str">
            <v>000643 Тип двигателя</v>
          </cell>
        </row>
        <row r="989">
          <cell r="A989" t="str">
            <v>001282 тип действия</v>
          </cell>
        </row>
        <row r="990">
          <cell r="A990" t="str">
            <v>000361 Тип диафрагмы</v>
          </cell>
        </row>
        <row r="991">
          <cell r="A991" t="str">
            <v>001116 Тип заградителя</v>
          </cell>
        </row>
        <row r="992">
          <cell r="A992" t="str">
            <v>000171 Тип защиты</v>
          </cell>
        </row>
        <row r="993">
          <cell r="A993" t="str">
            <v>000333 Тип зева</v>
          </cell>
        </row>
        <row r="994">
          <cell r="A994" t="str">
            <v>000410 Тип измельчителя</v>
          </cell>
        </row>
        <row r="995">
          <cell r="A995" t="str">
            <v>000343 Тип индикации</v>
          </cell>
        </row>
        <row r="996">
          <cell r="A996" t="str">
            <v>000429 Тип исполнения</v>
          </cell>
        </row>
        <row r="997">
          <cell r="A997" t="str">
            <v>000763 Тип калибратора</v>
          </cell>
        </row>
        <row r="998">
          <cell r="A998" t="str">
            <v>000556 Тип карандаша</v>
          </cell>
        </row>
        <row r="999">
          <cell r="A999" t="str">
            <v>000512 Тип катушек</v>
          </cell>
        </row>
        <row r="1000">
          <cell r="A1000" t="str">
            <v>000455 Тип класса</v>
          </cell>
        </row>
        <row r="1001">
          <cell r="A1001" t="str">
            <v>000947 Тип крепления</v>
          </cell>
        </row>
        <row r="1002">
          <cell r="A1002" t="str">
            <v>001248 тип крышки</v>
          </cell>
        </row>
        <row r="1003">
          <cell r="A1003" t="str">
            <v>000375 Тип лампы</v>
          </cell>
        </row>
        <row r="1004">
          <cell r="A1004" t="str">
            <v>000260 Тип лезвия</v>
          </cell>
        </row>
        <row r="1005">
          <cell r="A1005" t="str">
            <v>000664 Тип луча</v>
          </cell>
        </row>
        <row r="1006">
          <cell r="A1006" t="str">
            <v>000932 Тип материала</v>
          </cell>
        </row>
        <row r="1007">
          <cell r="A1007" t="str">
            <v>000330 Тип мембраны</v>
          </cell>
        </row>
        <row r="1008">
          <cell r="A1008" t="str">
            <v>000528 Тип механизама</v>
          </cell>
        </row>
        <row r="1009">
          <cell r="A1009" t="str">
            <v>000344 Тип механизма</v>
          </cell>
        </row>
        <row r="1010">
          <cell r="A1010" t="str">
            <v>000604 Тип мяса</v>
          </cell>
        </row>
        <row r="1011">
          <cell r="A1011" t="str">
            <v>000409 Тип нагревательного элемента</v>
          </cell>
        </row>
        <row r="1012">
          <cell r="A1012" t="str">
            <v>000481 Тип нагрузки</v>
          </cell>
        </row>
        <row r="1013">
          <cell r="A1013" t="str">
            <v>000514 Тип напряжения</v>
          </cell>
        </row>
        <row r="1014">
          <cell r="A1014" t="str">
            <v>000408 Тип насадки</v>
          </cell>
        </row>
        <row r="1015">
          <cell r="A1015" t="str">
            <v>000468 Тип начинки</v>
          </cell>
        </row>
        <row r="1016">
          <cell r="A1016" t="str">
            <v>001002 Тип носителя</v>
          </cell>
        </row>
        <row r="1017">
          <cell r="A1017" t="str">
            <v>001190 Тип оптики</v>
          </cell>
        </row>
        <row r="1018">
          <cell r="A1018" t="str">
            <v>000586 Тип отопления</v>
          </cell>
        </row>
        <row r="1019">
          <cell r="A1019" t="str">
            <v>000377 Тип отражателя</v>
          </cell>
        </row>
        <row r="1020">
          <cell r="A1020" t="str">
            <v>001276 тип очистки </v>
          </cell>
        </row>
        <row r="1021">
          <cell r="A1021" t="str">
            <v>000102 Тип петлей</v>
          </cell>
        </row>
        <row r="1022">
          <cell r="A1022" t="str">
            <v>000185 Тип печати</v>
          </cell>
        </row>
        <row r="1023">
          <cell r="A1023" t="str">
            <v>000407 Тип питания</v>
          </cell>
        </row>
        <row r="1024">
          <cell r="A1024" t="str">
            <v>000918 Тип по назначению</v>
          </cell>
        </row>
        <row r="1025">
          <cell r="A1025" t="str">
            <v>000644 Тип поверхности</v>
          </cell>
        </row>
        <row r="1026">
          <cell r="A1026" t="str">
            <v>000182 Тип подключения</v>
          </cell>
        </row>
        <row r="1027">
          <cell r="A1027" t="str">
            <v>000127 Тип покрытия</v>
          </cell>
        </row>
        <row r="1028">
          <cell r="A1028" t="str">
            <v>000570 Тип посыпки</v>
          </cell>
        </row>
        <row r="1029">
          <cell r="A1029" t="str">
            <v>000276 Тип привода</v>
          </cell>
        </row>
        <row r="1030">
          <cell r="A1030" t="str">
            <v>001249 Тип присоединения</v>
          </cell>
        </row>
        <row r="1031">
          <cell r="A1031" t="str">
            <v>001260 Тип протектора</v>
          </cell>
        </row>
        <row r="1032">
          <cell r="A1032" t="str">
            <v>000404 Тип пылесборника</v>
          </cell>
        </row>
        <row r="1033">
          <cell r="A1033" t="str">
            <v>000320 Тип работы</v>
          </cell>
        </row>
        <row r="1034">
          <cell r="A1034" t="str">
            <v>000014 Тип рабочей части</v>
          </cell>
        </row>
        <row r="1035">
          <cell r="A1035" t="str">
            <v>000210 Тип разъема</v>
          </cell>
        </row>
        <row r="1036">
          <cell r="A1036" t="str">
            <v>001022 Тип резцов</v>
          </cell>
        </row>
        <row r="1037">
          <cell r="A1037" t="str">
            <v>000154 Тип резьбы</v>
          </cell>
        </row>
        <row r="1038">
          <cell r="A1038" t="str">
            <v>001029 Тип розетки</v>
          </cell>
        </row>
        <row r="1039">
          <cell r="A1039" t="str">
            <v>000555 Тип ручки</v>
          </cell>
        </row>
        <row r="1040">
          <cell r="A1040" t="str">
            <v>000301 Тип свивки</v>
          </cell>
        </row>
        <row r="1041">
          <cell r="A1041" t="str">
            <v>000707 Тип сепарации</v>
          </cell>
        </row>
        <row r="1042">
          <cell r="A1042" t="str">
            <v>000097 Тип сечения</v>
          </cell>
        </row>
        <row r="1043">
          <cell r="A1043" t="str">
            <v>000348 Тип соединения</v>
          </cell>
        </row>
        <row r="1044">
          <cell r="A1044" t="str">
            <v>000898 Тип тона</v>
          </cell>
        </row>
        <row r="1045">
          <cell r="A1045" t="str">
            <v>000443 Тип топлива</v>
          </cell>
        </row>
        <row r="1046">
          <cell r="A1046" t="str">
            <v>000286 Тип точности</v>
          </cell>
        </row>
        <row r="1047">
          <cell r="A1047" t="str">
            <v>001233 Тип тюнера</v>
          </cell>
        </row>
        <row r="1048">
          <cell r="A1048" t="str">
            <v>000617 Тип управления</v>
          </cell>
        </row>
        <row r="1049">
          <cell r="A1049" t="str">
            <v>000596 Тип фильтрации</v>
          </cell>
        </row>
        <row r="1050">
          <cell r="A1050" t="str">
            <v>000822 Тип цанги</v>
          </cell>
        </row>
        <row r="1051">
          <cell r="A1051" t="str">
            <v>001089 Тип цепи</v>
          </cell>
        </row>
        <row r="1052">
          <cell r="A1052" t="str">
            <v>000372 Тип цоколя</v>
          </cell>
        </row>
        <row r="1053">
          <cell r="A1053" t="str">
            <v>000463 Тип шерстного покроя</v>
          </cell>
        </row>
        <row r="1054">
          <cell r="A1054" t="str">
            <v>000363 Тип шпинделя</v>
          </cell>
        </row>
        <row r="1055">
          <cell r="A1055" t="str">
            <v>000253 Тип энергии</v>
          </cell>
        </row>
        <row r="1056">
          <cell r="A1056" t="str">
            <v>001254 Тип/Угол</v>
          </cell>
        </row>
        <row r="1057">
          <cell r="A1057" t="str">
            <v>000533 Тип1</v>
          </cell>
        </row>
        <row r="1058">
          <cell r="A1058" t="str">
            <v>000240 Тип2</v>
          </cell>
        </row>
        <row r="1059">
          <cell r="A1059" t="str">
            <v>000224 Типоразмер</v>
          </cell>
        </row>
        <row r="1060">
          <cell r="A1060" t="str">
            <v>000650 Ток</v>
          </cell>
        </row>
        <row r="1061">
          <cell r="A1061" t="str">
            <v>001195 ток нагрузки</v>
          </cell>
        </row>
        <row r="1062">
          <cell r="A1062" t="str">
            <v>000805 Толкающее усилие</v>
          </cell>
        </row>
        <row r="1063">
          <cell r="A1063" t="str">
            <v>000060 Толщина</v>
          </cell>
        </row>
        <row r="1064">
          <cell r="A1064" t="str">
            <v>000848 Толщина волокона</v>
          </cell>
        </row>
        <row r="1065">
          <cell r="A1065" t="str">
            <v>001135 Толщина изоляции</v>
          </cell>
        </row>
        <row r="1066">
          <cell r="A1066" t="str">
            <v>001224 Толщина ленты</v>
          </cell>
        </row>
        <row r="1067">
          <cell r="A1067" t="str">
            <v>001230 Толщина листа</v>
          </cell>
        </row>
        <row r="1068">
          <cell r="A1068" t="str">
            <v>000861 Толщина основы</v>
          </cell>
        </row>
        <row r="1069">
          <cell r="A1069" t="str">
            <v>000642 Толщина пластины</v>
          </cell>
        </row>
        <row r="1070">
          <cell r="A1070" t="str">
            <v>001178 толщина пленки</v>
          </cell>
        </row>
        <row r="1071">
          <cell r="A1071" t="str">
            <v>000302 Толщина покрытия</v>
          </cell>
        </row>
        <row r="1072">
          <cell r="A1072" t="str">
            <v>000700 Толщина срезаемого слоя кожи</v>
          </cell>
        </row>
        <row r="1073">
          <cell r="A1073" t="str">
            <v>000052 Толщина стенки</v>
          </cell>
        </row>
        <row r="1074">
          <cell r="A1074" t="str">
            <v>000675 Толщина ткани</v>
          </cell>
        </row>
        <row r="1075">
          <cell r="A1075" t="str">
            <v>000144 Тольщина</v>
          </cell>
        </row>
        <row r="1076">
          <cell r="A1076" t="str">
            <v>001180 тонкость фильтрации</v>
          </cell>
        </row>
        <row r="1077">
          <cell r="A1077" t="str">
            <v>000238 Топливо</v>
          </cell>
        </row>
        <row r="1078">
          <cell r="A1078" t="str">
            <v>000772 Точность</v>
          </cell>
        </row>
        <row r="1079">
          <cell r="A1079" t="str">
            <v>000889 Трансмисия</v>
          </cell>
        </row>
        <row r="1080">
          <cell r="A1080" t="str">
            <v>000798 Трансмиссия</v>
          </cell>
        </row>
        <row r="1081">
          <cell r="A1081" t="str">
            <v>999997 ТУ</v>
          </cell>
        </row>
        <row r="1082">
          <cell r="A1082" t="str">
            <v>001134 Тумба</v>
          </cell>
        </row>
        <row r="1083">
          <cell r="A1083" t="str">
            <v>000527 Тяговое усиление</v>
          </cell>
        </row>
        <row r="1084">
          <cell r="A1084" t="str">
            <v>000526 Тяговое усилие</v>
          </cell>
        </row>
        <row r="1085">
          <cell r="A1085" t="str">
            <v>000390 Тяговый класс</v>
          </cell>
        </row>
        <row r="1086">
          <cell r="A1086" t="str">
            <v>000287 Увеличение</v>
          </cell>
        </row>
        <row r="1087">
          <cell r="A1087" t="str">
            <v>000284 Увеличение зрительной трубы</v>
          </cell>
        </row>
        <row r="1088">
          <cell r="A1088" t="str">
            <v>000553 Углерод</v>
          </cell>
        </row>
        <row r="1089">
          <cell r="A1089" t="str">
            <v>000214 Угломер</v>
          </cell>
        </row>
        <row r="1090">
          <cell r="A1090" t="str">
            <v>000071 Угол</v>
          </cell>
        </row>
        <row r="1091">
          <cell r="A1091" t="str">
            <v>001054 Угол вершины</v>
          </cell>
        </row>
        <row r="1092">
          <cell r="A1092" t="str">
            <v>000747 Угол обзора</v>
          </cell>
        </row>
        <row r="1093">
          <cell r="A1093" t="str">
            <v>000153 Угол поворота</v>
          </cell>
        </row>
        <row r="1094">
          <cell r="A1094" t="str">
            <v>000736 Угол поле зрения</v>
          </cell>
        </row>
        <row r="1095">
          <cell r="A1095" t="str">
            <v>000737 Угол поле резкозсти</v>
          </cell>
        </row>
        <row r="1096">
          <cell r="A1096" t="str">
            <v>000815 Угол сгиба</v>
          </cell>
        </row>
        <row r="1097">
          <cell r="A1097" t="str">
            <v>000966 Удельная мощность</v>
          </cell>
        </row>
        <row r="1098">
          <cell r="A1098" t="str">
            <v>000810 Удерживающий момент</v>
          </cell>
        </row>
        <row r="1099">
          <cell r="A1099" t="str">
            <v>001076 Украшение</v>
          </cell>
        </row>
        <row r="1100">
          <cell r="A1100" t="str">
            <v>000075 Упаковка</v>
          </cell>
        </row>
        <row r="1101">
          <cell r="A1101" t="str">
            <v>000573 Уплотнение</v>
          </cell>
        </row>
        <row r="1102">
          <cell r="A1102" t="str">
            <v>000896 Уровень звучания</v>
          </cell>
        </row>
        <row r="1103">
          <cell r="A1103" t="str">
            <v>000544 Уровень прочности</v>
          </cell>
        </row>
        <row r="1104">
          <cell r="A1104" t="str">
            <v>000545 Уровень связи</v>
          </cell>
        </row>
        <row r="1105">
          <cell r="A1105" t="str">
            <v>000704 Уровень стимилирующего сигнала</v>
          </cell>
        </row>
        <row r="1106">
          <cell r="A1106" t="str">
            <v>000546 Уровень устойчивости</v>
          </cell>
        </row>
        <row r="1107">
          <cell r="A1107" t="str">
            <v>000266 Уровень шума</v>
          </cell>
        </row>
        <row r="1108">
          <cell r="A1108" t="str">
            <v>000451 Усилие</v>
          </cell>
        </row>
        <row r="1109">
          <cell r="A1109" t="str">
            <v>000796 Усилие натяжения</v>
          </cell>
        </row>
        <row r="1110">
          <cell r="A1110" t="str">
            <v>000799 Усилитель руля</v>
          </cell>
        </row>
        <row r="1111">
          <cell r="A1111" t="str">
            <v>000726 Условное давление</v>
          </cell>
        </row>
        <row r="1112">
          <cell r="A1112" t="str">
            <v>000658 Условное обозначение</v>
          </cell>
        </row>
        <row r="1113">
          <cell r="A1113" t="str">
            <v>000063 Условный диаметр</v>
          </cell>
        </row>
        <row r="1114">
          <cell r="A1114" t="str">
            <v>001196 Условный диаметр колонны</v>
          </cell>
        </row>
        <row r="1115">
          <cell r="A1115" t="str">
            <v>000622 Условный диаметр прохода</v>
          </cell>
        </row>
        <row r="1116">
          <cell r="A1116" t="str">
            <v>000055 условный номер</v>
          </cell>
        </row>
        <row r="1117">
          <cell r="A1117" t="str">
            <v>000107 Условный проход</v>
          </cell>
        </row>
        <row r="1118">
          <cell r="A1118" t="str">
            <v>000708 Фильтрация</v>
          </cell>
        </row>
        <row r="1119">
          <cell r="A1119" t="str">
            <v>000359 Фокусное расстояние</v>
          </cell>
        </row>
        <row r="1120">
          <cell r="A1120" t="str">
            <v>000682 форма</v>
          </cell>
        </row>
        <row r="1121">
          <cell r="A1121" t="str">
            <v>000032 Форма</v>
          </cell>
        </row>
        <row r="1122">
          <cell r="A1122" t="str">
            <v>000134 форма выпуска</v>
          </cell>
        </row>
        <row r="1123">
          <cell r="A1123" t="str">
            <v>000008 Форма выпуска</v>
          </cell>
        </row>
        <row r="1124">
          <cell r="A1124" t="str">
            <v>000278 Форма державки</v>
          </cell>
        </row>
        <row r="1125">
          <cell r="A1125" t="str">
            <v>001207 Форма профиля</v>
          </cell>
        </row>
        <row r="1126">
          <cell r="A1126" t="str">
            <v>001148 Форма сечения</v>
          </cell>
        </row>
        <row r="1127">
          <cell r="A1127" t="str">
            <v>000985 формат</v>
          </cell>
        </row>
        <row r="1128">
          <cell r="A1128" t="str">
            <v>000138 Формат</v>
          </cell>
        </row>
        <row r="1129">
          <cell r="A1129" t="str">
            <v>000993 Формат сигнала</v>
          </cell>
        </row>
        <row r="1130">
          <cell r="A1130" t="str">
            <v>000940 Формат/размер</v>
          </cell>
        </row>
        <row r="1131">
          <cell r="A1131" t="str">
            <v>000838 формата foolscap</v>
          </cell>
        </row>
        <row r="1132">
          <cell r="A1132" t="str">
            <v>000615 Формула</v>
          </cell>
        </row>
        <row r="1133">
          <cell r="A1133" t="str">
            <v>000145 Фракция</v>
          </cell>
        </row>
        <row r="1134">
          <cell r="A1134" t="str">
            <v>001174 Функциональное назначение</v>
          </cell>
        </row>
        <row r="1135">
          <cell r="A1135" t="str">
            <v>000170 Функциональность</v>
          </cell>
        </row>
        <row r="1136">
          <cell r="A1136" t="str">
            <v>000405 Функция отсоса пыли</v>
          </cell>
        </row>
        <row r="1137">
          <cell r="A1137" t="str">
            <v>000776 Характеристика</v>
          </cell>
        </row>
        <row r="1138">
          <cell r="A1138" t="str">
            <v>000954 Характеристики</v>
          </cell>
        </row>
        <row r="1139">
          <cell r="A1139" t="str">
            <v>000804 Ход</v>
          </cell>
        </row>
        <row r="1140">
          <cell r="A1140" t="str">
            <v>000590 Холодопроизводительность</v>
          </cell>
        </row>
        <row r="1141">
          <cell r="A1141" t="str">
            <v>000090 Цвет</v>
          </cell>
        </row>
        <row r="1142">
          <cell r="A1142" t="str">
            <v>000749 Цена деления</v>
          </cell>
        </row>
        <row r="1143">
          <cell r="A1143" t="str">
            <v>000611 Цилиндр</v>
          </cell>
        </row>
        <row r="1144">
          <cell r="A1144" t="str">
            <v>000318 Частота</v>
          </cell>
        </row>
        <row r="1145">
          <cell r="A1145" t="str">
            <v>000187 Частота вращения</v>
          </cell>
        </row>
        <row r="1146">
          <cell r="A1146" t="str">
            <v>001259 Частота вращения электродвигателя</v>
          </cell>
        </row>
        <row r="1147">
          <cell r="A1147" t="str">
            <v>000786 Частота вспышек</v>
          </cell>
        </row>
        <row r="1148">
          <cell r="A1148" t="str">
            <v>000841 Частота применения</v>
          </cell>
        </row>
        <row r="1149">
          <cell r="A1149" t="str">
            <v>000631 Частота сети</v>
          </cell>
        </row>
        <row r="1150">
          <cell r="A1150" t="str">
            <v>000400 Частота сигнала</v>
          </cell>
        </row>
        <row r="1151">
          <cell r="A1151" t="str">
            <v>000703 Частота стимулирующего сигнала</v>
          </cell>
        </row>
        <row r="1152">
          <cell r="A1152" t="str">
            <v>001073 частота тока</v>
          </cell>
        </row>
        <row r="1153">
          <cell r="A1153" t="str">
            <v>000202 Частотный диапазон</v>
          </cell>
        </row>
        <row r="1154">
          <cell r="A1154" t="str">
            <v>000597 Часть</v>
          </cell>
        </row>
        <row r="1155">
          <cell r="A1155" t="str">
            <v>000427 Число картриджей</v>
          </cell>
        </row>
        <row r="1156">
          <cell r="A1156" t="str">
            <v>000821 Число оборотов</v>
          </cell>
        </row>
        <row r="1157">
          <cell r="A1157" t="str">
            <v>001167 Число полюсов</v>
          </cell>
        </row>
        <row r="1158">
          <cell r="A1158" t="str">
            <v>001150 Число рельсов</v>
          </cell>
        </row>
        <row r="1159">
          <cell r="A1159" t="str">
            <v>000927 Чистата сигнала</v>
          </cell>
        </row>
        <row r="1160">
          <cell r="A1160" t="str">
            <v>000633 Чистота</v>
          </cell>
        </row>
        <row r="1161">
          <cell r="A1161" t="str">
            <v>000637 Чистота газа</v>
          </cell>
        </row>
        <row r="1162">
          <cell r="A1162" t="str">
            <v>000203 Чувствительность</v>
          </cell>
        </row>
        <row r="1163">
          <cell r="A1163" t="str">
            <v>000273 Шаг</v>
          </cell>
        </row>
        <row r="1164">
          <cell r="A1164" t="str">
            <v>000914 Шаг резьбы</v>
          </cell>
        </row>
        <row r="1165">
          <cell r="A1165" t="str">
            <v>000967 Шапка 10</v>
          </cell>
        </row>
        <row r="1166">
          <cell r="A1166" t="str">
            <v>000640 Шестерня</v>
          </cell>
        </row>
        <row r="1167">
          <cell r="A1167" t="str">
            <v>000021 Ширина</v>
          </cell>
        </row>
        <row r="1168">
          <cell r="A1168" t="str">
            <v>000718 Ширина 115 мм</v>
          </cell>
        </row>
        <row r="1169">
          <cell r="A1169" t="str">
            <v>001274 Ширина захвата</v>
          </cell>
        </row>
        <row r="1170">
          <cell r="A1170" t="str">
            <v>000639 Ширина зоны уборки</v>
          </cell>
        </row>
        <row r="1171">
          <cell r="A1171" t="str">
            <v>001096 Ширина колеи</v>
          </cell>
        </row>
        <row r="1172">
          <cell r="A1172" t="str">
            <v>000860 Ширина ламинирования</v>
          </cell>
        </row>
        <row r="1173">
          <cell r="A1173" t="str">
            <v>001182 Ширина лезвия</v>
          </cell>
        </row>
        <row r="1174">
          <cell r="A1174" t="str">
            <v>001223 Ширина ленты</v>
          </cell>
        </row>
        <row r="1175">
          <cell r="A1175" t="str">
            <v>000335 Ширина линии</v>
          </cell>
        </row>
        <row r="1176">
          <cell r="A1176" t="str">
            <v>000974 Ширина секции</v>
          </cell>
        </row>
        <row r="1177">
          <cell r="A1177" t="str">
            <v>000672 Ширина скребка</v>
          </cell>
        </row>
        <row r="1178">
          <cell r="A1178" t="str">
            <v>000679 Ширина термобумаги</v>
          </cell>
        </row>
        <row r="1179">
          <cell r="A1179" t="str">
            <v>000973 Ширина траверсы</v>
          </cell>
        </row>
        <row r="1180">
          <cell r="A1180" t="str">
            <v>001177 ширина шва</v>
          </cell>
        </row>
        <row r="1181">
          <cell r="A1181" t="str">
            <v>000671 Ширина щеток</v>
          </cell>
        </row>
        <row r="1182">
          <cell r="A1182" t="str">
            <v>001052 Ширина ячейки</v>
          </cell>
        </row>
        <row r="1183">
          <cell r="A1183" t="str">
            <v>000300 Шкала номинальной длины</v>
          </cell>
        </row>
        <row r="1184">
          <cell r="A1184" t="str">
            <v>000139 Элемент</v>
          </cell>
        </row>
        <row r="1185">
          <cell r="A1185" t="str">
            <v>000785 Энергия вспышки</v>
          </cell>
        </row>
        <row r="1186">
          <cell r="A1186" t="str">
            <v>001200 Энергия рентгеновского излучения</v>
          </cell>
        </row>
        <row r="1187">
          <cell r="A1187" t="str">
            <v>001257 Этажность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Типы действий"/>
    </sheetNames>
    <sheetDataSet>
      <sheetData sheetId="1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03"/>
  <sheetViews>
    <sheetView tabSelected="1" zoomScale="70" zoomScaleNormal="70" zoomScalePageLayoutView="0" workbookViewId="0" topLeftCell="A1">
      <selection activeCell="C15" sqref="C15"/>
    </sheetView>
  </sheetViews>
  <sheetFormatPr defaultColWidth="9.140625" defaultRowHeight="15"/>
  <cols>
    <col min="1" max="3" width="20.421875" style="32" customWidth="1"/>
    <col min="4" max="4" width="12.28125" style="32" customWidth="1"/>
    <col min="5" max="5" width="20.28125" style="32" customWidth="1"/>
    <col min="6" max="6" width="36.7109375" style="88" customWidth="1"/>
    <col min="7" max="7" width="37.421875" style="88" customWidth="1"/>
    <col min="8" max="8" width="9.421875" style="32" customWidth="1"/>
    <col min="9" max="9" width="21.7109375" style="32" customWidth="1"/>
    <col min="10" max="10" width="14.28125" style="32" customWidth="1"/>
    <col min="11" max="11" width="10.8515625" style="32" customWidth="1"/>
    <col min="12" max="12" width="18.140625" style="32" customWidth="1"/>
    <col min="13" max="13" width="16.28125" style="32" customWidth="1"/>
    <col min="14" max="15" width="18.8515625" style="32" customWidth="1"/>
    <col min="16" max="16" width="19.28125" style="32" customWidth="1"/>
    <col min="17" max="17" width="20.421875" style="88" customWidth="1"/>
    <col min="18" max="18" width="12.28125" style="32" hidden="1" customWidth="1"/>
    <col min="19" max="19" width="19.28125" style="32" hidden="1" customWidth="1"/>
    <col min="20" max="20" width="17.00390625" style="32" hidden="1" customWidth="1"/>
    <col min="21" max="21" width="18.421875" style="32" hidden="1" customWidth="1"/>
    <col min="22" max="22" width="13.421875" style="32" hidden="1" customWidth="1"/>
    <col min="23" max="23" width="15.28125" style="32" hidden="1" customWidth="1"/>
    <col min="24" max="24" width="15.421875" style="32" hidden="1" customWidth="1"/>
    <col min="25" max="25" width="14.421875" style="32" hidden="1" customWidth="1"/>
    <col min="26" max="26" width="14.421875" style="32" customWidth="1"/>
    <col min="27" max="27" width="12.28125" style="32" customWidth="1"/>
    <col min="28" max="28" width="17.8515625" style="32" customWidth="1"/>
    <col min="29" max="29" width="17.28125" style="32" customWidth="1"/>
    <col min="30" max="30" width="17.140625" style="32" customWidth="1"/>
    <col min="31" max="31" width="13.7109375" style="32" customWidth="1"/>
    <col min="32" max="32" width="16.00390625" style="32" customWidth="1"/>
    <col min="33" max="33" width="17.140625" style="32" customWidth="1"/>
    <col min="34" max="34" width="18.28125" style="32" customWidth="1"/>
    <col min="35" max="35" width="13.7109375" style="32" customWidth="1"/>
    <col min="36" max="36" width="16.00390625" style="32" customWidth="1"/>
    <col min="37" max="37" width="17.140625" style="32" customWidth="1"/>
    <col min="38" max="38" width="18.28125" style="32" customWidth="1"/>
    <col min="39" max="39" width="13.7109375" style="32" customWidth="1"/>
    <col min="40" max="40" width="16.00390625" style="32" customWidth="1"/>
    <col min="41" max="41" width="17.140625" style="32" customWidth="1"/>
    <col min="42" max="42" width="18.28125" style="32" customWidth="1"/>
    <col min="43" max="43" width="13.7109375" style="32" customWidth="1"/>
    <col min="44" max="44" width="16.00390625" style="32" customWidth="1"/>
    <col min="45" max="45" width="17.140625" style="32" customWidth="1"/>
    <col min="46" max="46" width="18.28125" style="32" customWidth="1"/>
    <col min="47" max="47" width="13.7109375" style="32" customWidth="1"/>
    <col min="48" max="48" width="16.00390625" style="32" customWidth="1"/>
    <col min="49" max="49" width="17.140625" style="32" customWidth="1"/>
    <col min="50" max="135" width="18.28125" style="32" customWidth="1"/>
    <col min="136" max="136" width="37.421875" style="32" customWidth="1"/>
    <col min="137" max="137" width="18.28125" style="32" customWidth="1"/>
    <col min="138" max="138" width="17.28125" style="32" customWidth="1"/>
    <col min="139" max="139" width="20.57421875" style="50" customWidth="1"/>
    <col min="140" max="140" width="20.421875" style="50" customWidth="1"/>
    <col min="141" max="141" width="19.421875" style="50" customWidth="1"/>
    <col min="142" max="142" width="14.57421875" style="50" customWidth="1"/>
    <col min="143" max="143" width="12.28125" style="32" customWidth="1"/>
    <col min="144" max="144" width="14.57421875" style="32" customWidth="1"/>
    <col min="145" max="145" width="11.7109375" style="32" customWidth="1"/>
    <col min="146" max="146" width="14.00390625" style="32" customWidth="1"/>
    <col min="147" max="147" width="20.57421875" style="32" customWidth="1"/>
    <col min="148" max="148" width="11.7109375" style="32" customWidth="1"/>
    <col min="149" max="149" width="10.8515625" style="32" customWidth="1"/>
    <col min="150" max="16384" width="9.140625" style="32" customWidth="1"/>
  </cols>
  <sheetData>
    <row r="1" spans="4:138" ht="12.75">
      <c r="D1" s="26" t="s">
        <v>1585</v>
      </c>
      <c r="E1" s="48"/>
      <c r="F1" s="49"/>
      <c r="G1" s="49"/>
      <c r="H1" s="48"/>
      <c r="I1" s="48"/>
      <c r="J1" s="48"/>
      <c r="K1" s="48"/>
      <c r="L1" s="48"/>
      <c r="M1" s="48"/>
      <c r="N1" s="48"/>
      <c r="O1" s="48"/>
      <c r="P1" s="48"/>
      <c r="Q1" s="49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4:138" ht="12.75">
      <c r="D2" s="26"/>
      <c r="E2" s="48"/>
      <c r="F2" s="49"/>
      <c r="G2" s="49"/>
      <c r="H2" s="48"/>
      <c r="I2" s="48"/>
      <c r="J2" s="48"/>
      <c r="K2" s="48"/>
      <c r="L2" s="48"/>
      <c r="M2" s="48"/>
      <c r="N2" s="48"/>
      <c r="O2" s="48"/>
      <c r="P2" s="48"/>
      <c r="Q2" s="49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5:137" ht="12.75">
      <c r="E3" s="51"/>
      <c r="F3" s="52"/>
      <c r="G3" s="52"/>
      <c r="H3" s="51"/>
      <c r="I3" s="51"/>
      <c r="J3" s="51"/>
      <c r="K3" s="51"/>
      <c r="L3" s="51"/>
      <c r="M3" s="51"/>
      <c r="N3" s="51"/>
      <c r="O3" s="51"/>
      <c r="P3" s="51"/>
      <c r="Q3" s="52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</row>
    <row r="4" spans="1:149" ht="30" customHeight="1">
      <c r="A4" s="54" t="s">
        <v>1586</v>
      </c>
      <c r="B4" s="55" t="s">
        <v>1595</v>
      </c>
      <c r="C4" s="55" t="s">
        <v>1596</v>
      </c>
      <c r="D4" s="54" t="s">
        <v>31</v>
      </c>
      <c r="E4" s="54" t="s">
        <v>0</v>
      </c>
      <c r="F4" s="54" t="s">
        <v>18</v>
      </c>
      <c r="G4" s="54" t="s">
        <v>19</v>
      </c>
      <c r="H4" s="54" t="s">
        <v>1</v>
      </c>
      <c r="I4" s="54" t="s">
        <v>29</v>
      </c>
      <c r="J4" s="54" t="s">
        <v>7</v>
      </c>
      <c r="K4" s="54" t="s">
        <v>30</v>
      </c>
      <c r="L4" s="54" t="s">
        <v>2</v>
      </c>
      <c r="M4" s="54" t="s">
        <v>9</v>
      </c>
      <c r="N4" s="54" t="s">
        <v>10</v>
      </c>
      <c r="O4" s="54" t="s">
        <v>22</v>
      </c>
      <c r="P4" s="54" t="s">
        <v>16</v>
      </c>
      <c r="Q4" s="54" t="s">
        <v>11</v>
      </c>
      <c r="R4" s="54" t="s">
        <v>697</v>
      </c>
      <c r="S4" s="56" t="s">
        <v>1523</v>
      </c>
      <c r="T4" s="57"/>
      <c r="U4" s="58"/>
      <c r="V4" s="59" t="s">
        <v>17</v>
      </c>
      <c r="W4" s="60"/>
      <c r="X4" s="61"/>
      <c r="Y4" s="54" t="s">
        <v>984</v>
      </c>
      <c r="Z4" s="54" t="s">
        <v>21</v>
      </c>
      <c r="AA4" s="62" t="s">
        <v>23</v>
      </c>
      <c r="AB4" s="63"/>
      <c r="AC4" s="63"/>
      <c r="AD4" s="63"/>
      <c r="AE4" s="64" t="s">
        <v>24</v>
      </c>
      <c r="AF4" s="64"/>
      <c r="AG4" s="64"/>
      <c r="AH4" s="64"/>
      <c r="AI4" s="64" t="s">
        <v>25</v>
      </c>
      <c r="AJ4" s="64"/>
      <c r="AK4" s="64"/>
      <c r="AL4" s="64"/>
      <c r="AM4" s="64" t="s">
        <v>26</v>
      </c>
      <c r="AN4" s="64"/>
      <c r="AO4" s="64"/>
      <c r="AP4" s="64"/>
      <c r="AQ4" s="64" t="s">
        <v>27</v>
      </c>
      <c r="AR4" s="64"/>
      <c r="AS4" s="64"/>
      <c r="AT4" s="64"/>
      <c r="AU4" s="64" t="s">
        <v>28</v>
      </c>
      <c r="AV4" s="64"/>
      <c r="AW4" s="64"/>
      <c r="AX4" s="64"/>
      <c r="AY4" s="64" t="s">
        <v>1738</v>
      </c>
      <c r="AZ4" s="64"/>
      <c r="BA4" s="64"/>
      <c r="BB4" s="64"/>
      <c r="BC4" s="64" t="s">
        <v>1739</v>
      </c>
      <c r="BD4" s="64"/>
      <c r="BE4" s="64"/>
      <c r="BF4" s="64"/>
      <c r="BG4" s="64" t="s">
        <v>1740</v>
      </c>
      <c r="BH4" s="64"/>
      <c r="BI4" s="64"/>
      <c r="BJ4" s="64"/>
      <c r="BK4" s="64" t="s">
        <v>1741</v>
      </c>
      <c r="BL4" s="64"/>
      <c r="BM4" s="64"/>
      <c r="BN4" s="64"/>
      <c r="BO4" s="64" t="s">
        <v>1742</v>
      </c>
      <c r="BP4" s="64"/>
      <c r="BQ4" s="64"/>
      <c r="BR4" s="64"/>
      <c r="BS4" s="64" t="s">
        <v>1767</v>
      </c>
      <c r="BT4" s="64"/>
      <c r="BU4" s="64"/>
      <c r="BV4" s="64"/>
      <c r="BW4" s="64" t="s">
        <v>1768</v>
      </c>
      <c r="BX4" s="64"/>
      <c r="BY4" s="64"/>
      <c r="BZ4" s="64"/>
      <c r="CA4" s="64" t="s">
        <v>1782</v>
      </c>
      <c r="CB4" s="64"/>
      <c r="CC4" s="64"/>
      <c r="CD4" s="64"/>
      <c r="CE4" s="64" t="s">
        <v>1783</v>
      </c>
      <c r="CF4" s="64"/>
      <c r="CG4" s="64"/>
      <c r="CH4" s="64"/>
      <c r="CI4" s="64" t="s">
        <v>1784</v>
      </c>
      <c r="CJ4" s="64"/>
      <c r="CK4" s="64"/>
      <c r="CL4" s="64"/>
      <c r="CM4" s="64" t="s">
        <v>1785</v>
      </c>
      <c r="CN4" s="64"/>
      <c r="CO4" s="64"/>
      <c r="CP4" s="64"/>
      <c r="CQ4" s="64" t="s">
        <v>1786</v>
      </c>
      <c r="CR4" s="64"/>
      <c r="CS4" s="64"/>
      <c r="CT4" s="64"/>
      <c r="CU4" s="64" t="s">
        <v>1787</v>
      </c>
      <c r="CV4" s="64"/>
      <c r="CW4" s="64"/>
      <c r="CX4" s="64"/>
      <c r="CY4" s="64" t="s">
        <v>1788</v>
      </c>
      <c r="CZ4" s="64"/>
      <c r="DA4" s="64"/>
      <c r="DB4" s="64"/>
      <c r="DC4" s="64" t="s">
        <v>1789</v>
      </c>
      <c r="DD4" s="64"/>
      <c r="DE4" s="64"/>
      <c r="DF4" s="64"/>
      <c r="DG4" s="64" t="s">
        <v>1790</v>
      </c>
      <c r="DH4" s="64"/>
      <c r="DI4" s="64"/>
      <c r="DJ4" s="64"/>
      <c r="DK4" s="64" t="s">
        <v>1791</v>
      </c>
      <c r="DL4" s="64"/>
      <c r="DM4" s="64"/>
      <c r="DN4" s="64"/>
      <c r="DO4" s="64" t="s">
        <v>1792</v>
      </c>
      <c r="DP4" s="64"/>
      <c r="DQ4" s="64"/>
      <c r="DR4" s="64"/>
      <c r="DS4" s="64" t="s">
        <v>1793</v>
      </c>
      <c r="DT4" s="64"/>
      <c r="DU4" s="64"/>
      <c r="DV4" s="64"/>
      <c r="DW4" s="64" t="s">
        <v>1794</v>
      </c>
      <c r="DX4" s="64"/>
      <c r="DY4" s="64"/>
      <c r="DZ4" s="64"/>
      <c r="EA4" s="64" t="s">
        <v>1795</v>
      </c>
      <c r="EB4" s="64"/>
      <c r="EC4" s="64"/>
      <c r="ED4" s="64"/>
      <c r="EE4" s="56" t="s">
        <v>865</v>
      </c>
      <c r="EF4" s="57"/>
      <c r="EG4" s="58"/>
      <c r="EH4" s="64" t="s">
        <v>20</v>
      </c>
      <c r="EI4" s="56" t="s">
        <v>891</v>
      </c>
      <c r="EJ4" s="57"/>
      <c r="EK4" s="64" t="s">
        <v>892</v>
      </c>
      <c r="EL4" s="64"/>
      <c r="EM4" s="64"/>
      <c r="EN4" s="64"/>
      <c r="EO4" s="64"/>
      <c r="EP4" s="64"/>
      <c r="EQ4" s="64"/>
      <c r="ER4" s="64"/>
      <c r="ES4" s="64"/>
    </row>
    <row r="5" spans="1:149" ht="30.75" customHeight="1">
      <c r="A5" s="65"/>
      <c r="B5" s="66"/>
      <c r="C5" s="66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7" t="s">
        <v>12</v>
      </c>
      <c r="T5" s="56" t="s">
        <v>13</v>
      </c>
      <c r="U5" s="58"/>
      <c r="V5" s="68"/>
      <c r="W5" s="69"/>
      <c r="X5" s="70"/>
      <c r="Y5" s="65"/>
      <c r="Z5" s="65"/>
      <c r="AA5" s="64" t="s">
        <v>3</v>
      </c>
      <c r="AB5" s="64" t="s">
        <v>4</v>
      </c>
      <c r="AC5" s="64" t="s">
        <v>5</v>
      </c>
      <c r="AD5" s="64" t="s">
        <v>6</v>
      </c>
      <c r="AE5" s="64" t="s">
        <v>3</v>
      </c>
      <c r="AF5" s="64" t="s">
        <v>4</v>
      </c>
      <c r="AG5" s="64" t="s">
        <v>5</v>
      </c>
      <c r="AH5" s="64" t="s">
        <v>6</v>
      </c>
      <c r="AI5" s="64" t="s">
        <v>3</v>
      </c>
      <c r="AJ5" s="64" t="s">
        <v>4</v>
      </c>
      <c r="AK5" s="64" t="s">
        <v>5</v>
      </c>
      <c r="AL5" s="64" t="s">
        <v>6</v>
      </c>
      <c r="AM5" s="64" t="s">
        <v>3</v>
      </c>
      <c r="AN5" s="64" t="s">
        <v>4</v>
      </c>
      <c r="AO5" s="64" t="s">
        <v>5</v>
      </c>
      <c r="AP5" s="64" t="s">
        <v>6</v>
      </c>
      <c r="AQ5" s="64" t="s">
        <v>3</v>
      </c>
      <c r="AR5" s="64" t="s">
        <v>4</v>
      </c>
      <c r="AS5" s="64" t="s">
        <v>5</v>
      </c>
      <c r="AT5" s="64" t="s">
        <v>6</v>
      </c>
      <c r="AU5" s="64" t="s">
        <v>3</v>
      </c>
      <c r="AV5" s="64" t="s">
        <v>4</v>
      </c>
      <c r="AW5" s="64" t="s">
        <v>5</v>
      </c>
      <c r="AX5" s="64" t="s">
        <v>6</v>
      </c>
      <c r="AY5" s="64" t="s">
        <v>3</v>
      </c>
      <c r="AZ5" s="64" t="s">
        <v>4</v>
      </c>
      <c r="BA5" s="64" t="s">
        <v>5</v>
      </c>
      <c r="BB5" s="64" t="s">
        <v>6</v>
      </c>
      <c r="BC5" s="64" t="s">
        <v>3</v>
      </c>
      <c r="BD5" s="64" t="s">
        <v>4</v>
      </c>
      <c r="BE5" s="64" t="s">
        <v>5</v>
      </c>
      <c r="BF5" s="64" t="s">
        <v>6</v>
      </c>
      <c r="BG5" s="64" t="s">
        <v>3</v>
      </c>
      <c r="BH5" s="64" t="s">
        <v>4</v>
      </c>
      <c r="BI5" s="64" t="s">
        <v>5</v>
      </c>
      <c r="BJ5" s="64" t="s">
        <v>6</v>
      </c>
      <c r="BK5" s="64" t="s">
        <v>3</v>
      </c>
      <c r="BL5" s="64" t="s">
        <v>4</v>
      </c>
      <c r="BM5" s="64" t="s">
        <v>5</v>
      </c>
      <c r="BN5" s="64" t="s">
        <v>6</v>
      </c>
      <c r="BO5" s="64" t="s">
        <v>3</v>
      </c>
      <c r="BP5" s="64" t="s">
        <v>4</v>
      </c>
      <c r="BQ5" s="64" t="s">
        <v>5</v>
      </c>
      <c r="BR5" s="64" t="s">
        <v>6</v>
      </c>
      <c r="BS5" s="64" t="s">
        <v>3</v>
      </c>
      <c r="BT5" s="64" t="s">
        <v>4</v>
      </c>
      <c r="BU5" s="64" t="s">
        <v>5</v>
      </c>
      <c r="BV5" s="64" t="s">
        <v>6</v>
      </c>
      <c r="BW5" s="64" t="s">
        <v>3</v>
      </c>
      <c r="BX5" s="64" t="s">
        <v>4</v>
      </c>
      <c r="BY5" s="64" t="s">
        <v>5</v>
      </c>
      <c r="BZ5" s="64" t="s">
        <v>6</v>
      </c>
      <c r="CA5" s="64" t="s">
        <v>3</v>
      </c>
      <c r="CB5" s="64" t="s">
        <v>4</v>
      </c>
      <c r="CC5" s="64" t="s">
        <v>5</v>
      </c>
      <c r="CD5" s="64" t="s">
        <v>6</v>
      </c>
      <c r="CE5" s="64" t="s">
        <v>3</v>
      </c>
      <c r="CF5" s="64" t="s">
        <v>4</v>
      </c>
      <c r="CG5" s="64" t="s">
        <v>5</v>
      </c>
      <c r="CH5" s="64" t="s">
        <v>6</v>
      </c>
      <c r="CI5" s="64" t="s">
        <v>3</v>
      </c>
      <c r="CJ5" s="64" t="s">
        <v>4</v>
      </c>
      <c r="CK5" s="64" t="s">
        <v>5</v>
      </c>
      <c r="CL5" s="64" t="s">
        <v>6</v>
      </c>
      <c r="CM5" s="64" t="s">
        <v>3</v>
      </c>
      <c r="CN5" s="64" t="s">
        <v>4</v>
      </c>
      <c r="CO5" s="64" t="s">
        <v>5</v>
      </c>
      <c r="CP5" s="64" t="s">
        <v>6</v>
      </c>
      <c r="CQ5" s="64" t="s">
        <v>3</v>
      </c>
      <c r="CR5" s="64" t="s">
        <v>4</v>
      </c>
      <c r="CS5" s="64" t="s">
        <v>5</v>
      </c>
      <c r="CT5" s="64" t="s">
        <v>6</v>
      </c>
      <c r="CU5" s="64" t="s">
        <v>3</v>
      </c>
      <c r="CV5" s="64" t="s">
        <v>4</v>
      </c>
      <c r="CW5" s="64" t="s">
        <v>5</v>
      </c>
      <c r="CX5" s="64" t="s">
        <v>6</v>
      </c>
      <c r="CY5" s="64" t="s">
        <v>3</v>
      </c>
      <c r="CZ5" s="64" t="s">
        <v>4</v>
      </c>
      <c r="DA5" s="64" t="s">
        <v>5</v>
      </c>
      <c r="DB5" s="64" t="s">
        <v>6</v>
      </c>
      <c r="DC5" s="64" t="s">
        <v>3</v>
      </c>
      <c r="DD5" s="64" t="s">
        <v>4</v>
      </c>
      <c r="DE5" s="64" t="s">
        <v>5</v>
      </c>
      <c r="DF5" s="64" t="s">
        <v>6</v>
      </c>
      <c r="DG5" s="64" t="s">
        <v>3</v>
      </c>
      <c r="DH5" s="64" t="s">
        <v>4</v>
      </c>
      <c r="DI5" s="64" t="s">
        <v>5</v>
      </c>
      <c r="DJ5" s="64" t="s">
        <v>6</v>
      </c>
      <c r="DK5" s="64" t="s">
        <v>3</v>
      </c>
      <c r="DL5" s="64" t="s">
        <v>4</v>
      </c>
      <c r="DM5" s="64" t="s">
        <v>5</v>
      </c>
      <c r="DN5" s="64" t="s">
        <v>6</v>
      </c>
      <c r="DO5" s="64" t="s">
        <v>3</v>
      </c>
      <c r="DP5" s="64" t="s">
        <v>4</v>
      </c>
      <c r="DQ5" s="64" t="s">
        <v>5</v>
      </c>
      <c r="DR5" s="64" t="s">
        <v>6</v>
      </c>
      <c r="DS5" s="64" t="s">
        <v>3</v>
      </c>
      <c r="DT5" s="64" t="s">
        <v>4</v>
      </c>
      <c r="DU5" s="64" t="s">
        <v>5</v>
      </c>
      <c r="DV5" s="64" t="s">
        <v>6</v>
      </c>
      <c r="DW5" s="64" t="s">
        <v>3</v>
      </c>
      <c r="DX5" s="64" t="s">
        <v>4</v>
      </c>
      <c r="DY5" s="64" t="s">
        <v>5</v>
      </c>
      <c r="DZ5" s="64" t="s">
        <v>6</v>
      </c>
      <c r="EA5" s="64" t="s">
        <v>3</v>
      </c>
      <c r="EB5" s="64" t="s">
        <v>4</v>
      </c>
      <c r="EC5" s="64" t="s">
        <v>5</v>
      </c>
      <c r="ED5" s="64" t="s">
        <v>6</v>
      </c>
      <c r="EE5" s="64" t="s">
        <v>3</v>
      </c>
      <c r="EF5" s="64" t="s">
        <v>5</v>
      </c>
      <c r="EG5" s="64" t="s">
        <v>1532</v>
      </c>
      <c r="EH5" s="64"/>
      <c r="EI5" s="64" t="s">
        <v>893</v>
      </c>
      <c r="EJ5" s="56" t="s">
        <v>894</v>
      </c>
      <c r="EK5" s="64" t="s">
        <v>895</v>
      </c>
      <c r="EL5" s="64"/>
      <c r="EM5" s="64"/>
      <c r="EN5" s="64" t="s">
        <v>896</v>
      </c>
      <c r="EO5" s="64"/>
      <c r="EP5" s="64"/>
      <c r="EQ5" s="64" t="s">
        <v>897</v>
      </c>
      <c r="ER5" s="64"/>
      <c r="ES5" s="64"/>
    </row>
    <row r="6" spans="1:149" s="73" customFormat="1" ht="41.25" customHeight="1">
      <c r="A6" s="71"/>
      <c r="B6" s="72"/>
      <c r="C6" s="72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67" t="s">
        <v>14</v>
      </c>
      <c r="T6" s="67" t="s">
        <v>15</v>
      </c>
      <c r="U6" s="67" t="s">
        <v>14</v>
      </c>
      <c r="V6" s="67" t="s">
        <v>703</v>
      </c>
      <c r="W6" s="67" t="s">
        <v>704</v>
      </c>
      <c r="X6" s="67" t="s">
        <v>705</v>
      </c>
      <c r="Y6" s="71"/>
      <c r="Z6" s="71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56"/>
      <c r="EK6" s="67" t="s">
        <v>898</v>
      </c>
      <c r="EL6" s="67" t="s">
        <v>899</v>
      </c>
      <c r="EM6" s="67" t="s">
        <v>900</v>
      </c>
      <c r="EN6" s="67" t="s">
        <v>898</v>
      </c>
      <c r="EO6" s="67" t="s">
        <v>899</v>
      </c>
      <c r="EP6" s="67" t="s">
        <v>900</v>
      </c>
      <c r="EQ6" s="67" t="s">
        <v>898</v>
      </c>
      <c r="ER6" s="67" t="s">
        <v>899</v>
      </c>
      <c r="ES6" s="67" t="s">
        <v>900</v>
      </c>
    </row>
    <row r="7" spans="1:149" s="73" customFormat="1" ht="14.25" customHeight="1">
      <c r="A7" s="74" t="s">
        <v>718</v>
      </c>
      <c r="B7" s="75" t="s">
        <v>719</v>
      </c>
      <c r="C7" s="75" t="s">
        <v>721</v>
      </c>
      <c r="D7" s="75" t="s">
        <v>701</v>
      </c>
      <c r="E7" s="75" t="s">
        <v>702</v>
      </c>
      <c r="F7" s="75" t="s">
        <v>722</v>
      </c>
      <c r="G7" s="75" t="s">
        <v>723</v>
      </c>
      <c r="H7" s="75" t="s">
        <v>724</v>
      </c>
      <c r="I7" s="75" t="s">
        <v>725</v>
      </c>
      <c r="J7" s="75" t="s">
        <v>720</v>
      </c>
      <c r="K7" s="75" t="s">
        <v>726</v>
      </c>
      <c r="L7" s="75" t="s">
        <v>706</v>
      </c>
      <c r="M7" s="75" t="s">
        <v>727</v>
      </c>
      <c r="N7" s="75" t="s">
        <v>728</v>
      </c>
      <c r="O7" s="75" t="s">
        <v>729</v>
      </c>
      <c r="P7" s="75" t="s">
        <v>730</v>
      </c>
      <c r="Q7" s="75" t="s">
        <v>731</v>
      </c>
      <c r="R7" s="75" t="s">
        <v>732</v>
      </c>
      <c r="S7" s="75" t="s">
        <v>733</v>
      </c>
      <c r="T7" s="75" t="s">
        <v>734</v>
      </c>
      <c r="U7" s="75" t="s">
        <v>735</v>
      </c>
      <c r="V7" s="75" t="s">
        <v>736</v>
      </c>
      <c r="W7" s="75" t="s">
        <v>737</v>
      </c>
      <c r="X7" s="75" t="s">
        <v>738</v>
      </c>
      <c r="Y7" s="75" t="s">
        <v>739</v>
      </c>
      <c r="Z7" s="75" t="s">
        <v>740</v>
      </c>
      <c r="AA7" s="75" t="s">
        <v>741</v>
      </c>
      <c r="AB7" s="75" t="s">
        <v>742</v>
      </c>
      <c r="AC7" s="75" t="s">
        <v>743</v>
      </c>
      <c r="AD7" s="75" t="s">
        <v>744</v>
      </c>
      <c r="AE7" s="75" t="s">
        <v>745</v>
      </c>
      <c r="AF7" s="75" t="s">
        <v>746</v>
      </c>
      <c r="AG7" s="75" t="s">
        <v>747</v>
      </c>
      <c r="AH7" s="75" t="s">
        <v>748</v>
      </c>
      <c r="AI7" s="75" t="s">
        <v>749</v>
      </c>
      <c r="AJ7" s="75" t="s">
        <v>750</v>
      </c>
      <c r="AK7" s="75" t="s">
        <v>751</v>
      </c>
      <c r="AL7" s="75" t="s">
        <v>752</v>
      </c>
      <c r="AM7" s="75" t="s">
        <v>753</v>
      </c>
      <c r="AN7" s="75" t="s">
        <v>866</v>
      </c>
      <c r="AO7" s="75" t="s">
        <v>867</v>
      </c>
      <c r="AP7" s="75" t="s">
        <v>868</v>
      </c>
      <c r="AQ7" s="75" t="s">
        <v>869</v>
      </c>
      <c r="AR7" s="75" t="s">
        <v>870</v>
      </c>
      <c r="AS7" s="75" t="s">
        <v>871</v>
      </c>
      <c r="AT7" s="75" t="s">
        <v>872</v>
      </c>
      <c r="AU7" s="75" t="s">
        <v>873</v>
      </c>
      <c r="AV7" s="75" t="s">
        <v>874</v>
      </c>
      <c r="AW7" s="75" t="s">
        <v>875</v>
      </c>
      <c r="AX7" s="75" t="s">
        <v>876</v>
      </c>
      <c r="AY7" s="75" t="s">
        <v>877</v>
      </c>
      <c r="AZ7" s="75" t="s">
        <v>878</v>
      </c>
      <c r="BA7" s="75" t="s">
        <v>879</v>
      </c>
      <c r="BB7" s="75" t="s">
        <v>880</v>
      </c>
      <c r="BC7" s="75" t="s">
        <v>881</v>
      </c>
      <c r="BD7" s="75" t="s">
        <v>903</v>
      </c>
      <c r="BE7" s="75" t="s">
        <v>904</v>
      </c>
      <c r="BF7" s="75" t="s">
        <v>905</v>
      </c>
      <c r="BG7" s="75" t="s">
        <v>906</v>
      </c>
      <c r="BH7" s="75" t="s">
        <v>907</v>
      </c>
      <c r="BI7" s="75" t="s">
        <v>908</v>
      </c>
      <c r="BJ7" s="75" t="s">
        <v>909</v>
      </c>
      <c r="BK7" s="75" t="s">
        <v>1533</v>
      </c>
      <c r="BL7" s="75" t="s">
        <v>1598</v>
      </c>
      <c r="BM7" s="75" t="s">
        <v>1599</v>
      </c>
      <c r="BN7" s="75" t="s">
        <v>1743</v>
      </c>
      <c r="BO7" s="75" t="s">
        <v>1744</v>
      </c>
      <c r="BP7" s="75" t="s">
        <v>1745</v>
      </c>
      <c r="BQ7" s="75" t="s">
        <v>1746</v>
      </c>
      <c r="BR7" s="75" t="s">
        <v>1747</v>
      </c>
      <c r="BS7" s="75" t="s">
        <v>1744</v>
      </c>
      <c r="BT7" s="75" t="s">
        <v>1745</v>
      </c>
      <c r="BU7" s="75" t="s">
        <v>1746</v>
      </c>
      <c r="BV7" s="75" t="s">
        <v>1747</v>
      </c>
      <c r="BW7" s="75" t="s">
        <v>1748</v>
      </c>
      <c r="BX7" s="75" t="s">
        <v>1749</v>
      </c>
      <c r="BY7" s="75" t="s">
        <v>1750</v>
      </c>
      <c r="BZ7" s="75" t="s">
        <v>1751</v>
      </c>
      <c r="CA7" s="75" t="s">
        <v>1752</v>
      </c>
      <c r="CB7" s="75" t="s">
        <v>1753</v>
      </c>
      <c r="CC7" s="75" t="s">
        <v>1754</v>
      </c>
      <c r="CD7" s="75" t="s">
        <v>1755</v>
      </c>
      <c r="CE7" s="75" t="s">
        <v>1756</v>
      </c>
      <c r="CF7" s="75" t="s">
        <v>1757</v>
      </c>
      <c r="CG7" s="75" t="s">
        <v>1758</v>
      </c>
      <c r="CH7" s="75" t="s">
        <v>1759</v>
      </c>
      <c r="CI7" s="75" t="s">
        <v>1760</v>
      </c>
      <c r="CJ7" s="75" t="s">
        <v>1761</v>
      </c>
      <c r="CK7" s="75" t="s">
        <v>1762</v>
      </c>
      <c r="CL7" s="75" t="s">
        <v>1763</v>
      </c>
      <c r="CM7" s="75" t="s">
        <v>1764</v>
      </c>
      <c r="CN7" s="75" t="s">
        <v>1765</v>
      </c>
      <c r="CO7" s="75" t="s">
        <v>1766</v>
      </c>
      <c r="CP7" s="75" t="s">
        <v>1796</v>
      </c>
      <c r="CQ7" s="75" t="s">
        <v>1797</v>
      </c>
      <c r="CR7" s="75" t="s">
        <v>1798</v>
      </c>
      <c r="CS7" s="75" t="s">
        <v>1799</v>
      </c>
      <c r="CT7" s="75" t="s">
        <v>1800</v>
      </c>
      <c r="CU7" s="75" t="s">
        <v>1801</v>
      </c>
      <c r="CV7" s="75" t="s">
        <v>1802</v>
      </c>
      <c r="CW7" s="75" t="s">
        <v>1803</v>
      </c>
      <c r="CX7" s="75" t="s">
        <v>1804</v>
      </c>
      <c r="CY7" s="75" t="s">
        <v>1805</v>
      </c>
      <c r="CZ7" s="75" t="s">
        <v>1806</v>
      </c>
      <c r="DA7" s="75" t="s">
        <v>1807</v>
      </c>
      <c r="DB7" s="75" t="s">
        <v>1808</v>
      </c>
      <c r="DC7" s="75" t="s">
        <v>1809</v>
      </c>
      <c r="DD7" s="75" t="s">
        <v>1810</v>
      </c>
      <c r="DE7" s="75" t="s">
        <v>1811</v>
      </c>
      <c r="DF7" s="75" t="s">
        <v>1812</v>
      </c>
      <c r="DG7" s="75" t="s">
        <v>1813</v>
      </c>
      <c r="DH7" s="75" t="s">
        <v>1814</v>
      </c>
      <c r="DI7" s="75" t="s">
        <v>1815</v>
      </c>
      <c r="DJ7" s="75" t="s">
        <v>1816</v>
      </c>
      <c r="DK7" s="75" t="s">
        <v>1817</v>
      </c>
      <c r="DL7" s="75" t="s">
        <v>1818</v>
      </c>
      <c r="DM7" s="75" t="s">
        <v>1819</v>
      </c>
      <c r="DN7" s="75" t="s">
        <v>1820</v>
      </c>
      <c r="DO7" s="75" t="s">
        <v>1821</v>
      </c>
      <c r="DP7" s="75" t="s">
        <v>1822</v>
      </c>
      <c r="DQ7" s="75" t="s">
        <v>1823</v>
      </c>
      <c r="DR7" s="75" t="s">
        <v>1824</v>
      </c>
      <c r="DS7" s="75" t="s">
        <v>1825</v>
      </c>
      <c r="DT7" s="75" t="s">
        <v>1826</v>
      </c>
      <c r="DU7" s="75" t="s">
        <v>1827</v>
      </c>
      <c r="DV7" s="75" t="s">
        <v>1828</v>
      </c>
      <c r="DW7" s="75" t="s">
        <v>1829</v>
      </c>
      <c r="DX7" s="75" t="s">
        <v>1830</v>
      </c>
      <c r="DY7" s="75" t="s">
        <v>1831</v>
      </c>
      <c r="DZ7" s="75" t="s">
        <v>1832</v>
      </c>
      <c r="EA7" s="75" t="s">
        <v>1833</v>
      </c>
      <c r="EB7" s="75" t="s">
        <v>1834</v>
      </c>
      <c r="EC7" s="75" t="s">
        <v>1835</v>
      </c>
      <c r="ED7" s="75" t="s">
        <v>1836</v>
      </c>
      <c r="EE7" s="75" t="s">
        <v>1837</v>
      </c>
      <c r="EF7" s="75" t="s">
        <v>1838</v>
      </c>
      <c r="EG7" s="75" t="s">
        <v>1839</v>
      </c>
      <c r="EH7" s="75" t="s">
        <v>1840</v>
      </c>
      <c r="EI7" s="75" t="s">
        <v>1841</v>
      </c>
      <c r="EJ7" s="77" t="s">
        <v>1842</v>
      </c>
      <c r="EK7" s="74" t="s">
        <v>1843</v>
      </c>
      <c r="EL7" s="74" t="s">
        <v>1844</v>
      </c>
      <c r="EM7" s="74" t="s">
        <v>1845</v>
      </c>
      <c r="EN7" s="74" t="s">
        <v>1846</v>
      </c>
      <c r="EO7" s="74" t="s">
        <v>1847</v>
      </c>
      <c r="EP7" s="74" t="s">
        <v>1848</v>
      </c>
      <c r="EQ7" s="74" t="s">
        <v>1849</v>
      </c>
      <c r="ER7" s="74" t="s">
        <v>1850</v>
      </c>
      <c r="ES7" s="74" t="s">
        <v>1851</v>
      </c>
    </row>
    <row r="8" spans="1:149" s="73" customFormat="1" ht="14.25" customHeight="1">
      <c r="A8" s="74"/>
      <c r="B8" s="75"/>
      <c r="C8" s="75"/>
      <c r="D8" s="76" t="s">
        <v>1853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7"/>
      <c r="EI8" s="75"/>
      <c r="EJ8" s="77"/>
      <c r="EK8" s="74"/>
      <c r="EL8" s="74"/>
      <c r="EM8" s="74"/>
      <c r="EN8" s="74"/>
      <c r="EO8" s="74"/>
      <c r="EP8" s="74"/>
      <c r="EQ8" s="74"/>
      <c r="ER8" s="74"/>
      <c r="ES8" s="74"/>
    </row>
    <row r="9" spans="1:149" ht="25.5" customHeight="1">
      <c r="A9" s="27"/>
      <c r="B9" s="34" t="s">
        <v>1597</v>
      </c>
      <c r="C9" s="27"/>
      <c r="D9" s="78" t="s">
        <v>1651</v>
      </c>
      <c r="E9" s="27" t="s">
        <v>1536</v>
      </c>
      <c r="F9" s="28" t="s">
        <v>1537</v>
      </c>
      <c r="G9" s="28" t="s">
        <v>1538</v>
      </c>
      <c r="H9" s="29" t="s">
        <v>857</v>
      </c>
      <c r="I9" s="29"/>
      <c r="J9" s="29" t="s">
        <v>864</v>
      </c>
      <c r="K9" s="27">
        <v>58</v>
      </c>
      <c r="L9" s="28">
        <v>710000000</v>
      </c>
      <c r="M9" s="25" t="s">
        <v>1534</v>
      </c>
      <c r="N9" s="27" t="s">
        <v>1594</v>
      </c>
      <c r="O9" s="27" t="s">
        <v>359</v>
      </c>
      <c r="P9" s="27">
        <v>396473100</v>
      </c>
      <c r="Q9" s="28" t="s">
        <v>1550</v>
      </c>
      <c r="R9" s="29" t="s">
        <v>686</v>
      </c>
      <c r="S9" s="27" t="s">
        <v>1561</v>
      </c>
      <c r="T9" s="27"/>
      <c r="U9" s="27"/>
      <c r="V9" s="30">
        <v>0</v>
      </c>
      <c r="W9" s="30">
        <v>0</v>
      </c>
      <c r="X9" s="30">
        <v>100</v>
      </c>
      <c r="Y9" s="27" t="s">
        <v>970</v>
      </c>
      <c r="Z9" s="27" t="s">
        <v>888</v>
      </c>
      <c r="AA9" s="27">
        <v>13</v>
      </c>
      <c r="AB9" s="33">
        <v>449.4</v>
      </c>
      <c r="AC9" s="33">
        <f aca="true" t="shared" si="0" ref="AC9:AC135">AA9*AB9</f>
        <v>5842.2</v>
      </c>
      <c r="AD9" s="33">
        <f aca="true" t="shared" si="1" ref="AD9:AD135">IF(Z9="С НДС",AC9*1.12,AC9)</f>
        <v>6543.264</v>
      </c>
      <c r="AE9" s="33">
        <v>13</v>
      </c>
      <c r="AF9" s="33">
        <v>449.4</v>
      </c>
      <c r="AG9" s="33">
        <f aca="true" t="shared" si="2" ref="AG9:AG135">AE9*AF9</f>
        <v>5842.2</v>
      </c>
      <c r="AH9" s="33">
        <f aca="true" t="shared" si="3" ref="AH9:AH135">IF(Z9="С НДС",AG9*1.12,AG9)</f>
        <v>6543.264</v>
      </c>
      <c r="AI9" s="33">
        <v>13</v>
      </c>
      <c r="AJ9" s="33">
        <v>449.4</v>
      </c>
      <c r="AK9" s="33">
        <f aca="true" t="shared" si="4" ref="AK9:AK135">AI9*AJ9</f>
        <v>5842.2</v>
      </c>
      <c r="AL9" s="33">
        <f aca="true" t="shared" si="5" ref="AL9:AL71">IF(Z9="С НДС",AK9*1.12,AK9)</f>
        <v>6543.264</v>
      </c>
      <c r="AM9" s="33">
        <v>13</v>
      </c>
      <c r="AN9" s="33">
        <v>449.4</v>
      </c>
      <c r="AO9" s="33">
        <f aca="true" t="shared" si="6" ref="AO9:AO135">AM9*AN9</f>
        <v>5842.2</v>
      </c>
      <c r="AP9" s="33">
        <f aca="true" t="shared" si="7" ref="AP9:AP71">IF(Z9="С НДС",AO9*1.12,AO9)</f>
        <v>6543.264</v>
      </c>
      <c r="AQ9" s="33"/>
      <c r="AR9" s="33"/>
      <c r="AS9" s="33">
        <f aca="true" t="shared" si="8" ref="AS9:AS135">AQ9*AR9</f>
        <v>0</v>
      </c>
      <c r="AT9" s="33">
        <f aca="true" t="shared" si="9" ref="AT9:AT71">IF(Z9="С НДС",AS9*1.12,AS9)</f>
        <v>0</v>
      </c>
      <c r="AU9" s="33"/>
      <c r="AV9" s="33"/>
      <c r="AW9" s="33">
        <f aca="true" t="shared" si="10" ref="AW9:AW135">AU9*AV9</f>
        <v>0</v>
      </c>
      <c r="AX9" s="33">
        <f aca="true" t="shared" si="11" ref="AX9:AX71">IF(Z9="С НДС",AW9*1.12,AW9)</f>
        <v>0</v>
      </c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>
        <f aca="true" t="shared" si="12" ref="EE9:EE71">SUM(AA9,AE9,AI9,AM9,AQ9)</f>
        <v>52</v>
      </c>
      <c r="EF9" s="36">
        <v>0</v>
      </c>
      <c r="EG9" s="36">
        <f aca="true" t="shared" si="13" ref="EG9:EG71">IF(Z9="С НДС",EF9*1.12,EF9)</f>
        <v>0</v>
      </c>
      <c r="EH9" s="31" t="s">
        <v>1535</v>
      </c>
      <c r="EI9" s="28"/>
      <c r="EJ9" s="31"/>
      <c r="EK9" s="28" t="s">
        <v>1344</v>
      </c>
      <c r="EL9" s="28" t="s">
        <v>1584</v>
      </c>
      <c r="EM9" s="28" t="s">
        <v>1584</v>
      </c>
      <c r="EN9" s="28"/>
      <c r="EO9" s="28"/>
      <c r="EP9" s="28"/>
      <c r="EQ9" s="28"/>
      <c r="ER9" s="28"/>
      <c r="ES9" s="28"/>
    </row>
    <row r="10" spans="1:149" ht="25.5" customHeight="1">
      <c r="A10" s="27"/>
      <c r="B10" s="34" t="s">
        <v>1918</v>
      </c>
      <c r="C10" s="27"/>
      <c r="D10" s="78" t="s">
        <v>1919</v>
      </c>
      <c r="E10" s="27" t="s">
        <v>1536</v>
      </c>
      <c r="F10" s="28" t="s">
        <v>1537</v>
      </c>
      <c r="G10" s="28" t="s">
        <v>1538</v>
      </c>
      <c r="H10" s="29" t="s">
        <v>857</v>
      </c>
      <c r="I10" s="29"/>
      <c r="J10" s="29" t="s">
        <v>864</v>
      </c>
      <c r="K10" s="27">
        <v>58</v>
      </c>
      <c r="L10" s="28">
        <v>710000000</v>
      </c>
      <c r="M10" s="25" t="s">
        <v>1534</v>
      </c>
      <c r="N10" s="27" t="s">
        <v>1923</v>
      </c>
      <c r="O10" s="27" t="s">
        <v>359</v>
      </c>
      <c r="P10" s="27">
        <v>396473100</v>
      </c>
      <c r="Q10" s="28" t="s">
        <v>1550</v>
      </c>
      <c r="R10" s="29" t="s">
        <v>686</v>
      </c>
      <c r="S10" s="27" t="s">
        <v>1561</v>
      </c>
      <c r="T10" s="27"/>
      <c r="U10" s="27"/>
      <c r="V10" s="30">
        <v>0</v>
      </c>
      <c r="W10" s="30">
        <v>0</v>
      </c>
      <c r="X10" s="30">
        <v>100</v>
      </c>
      <c r="Y10" s="27" t="s">
        <v>970</v>
      </c>
      <c r="Z10" s="27" t="s">
        <v>888</v>
      </c>
      <c r="AA10" s="27">
        <v>13</v>
      </c>
      <c r="AB10" s="33">
        <v>449.4</v>
      </c>
      <c r="AC10" s="33">
        <f>AA10*AB10</f>
        <v>5842.2</v>
      </c>
      <c r="AD10" s="33">
        <f>IF(Z10="С НДС",AC10*1.12,AC10)</f>
        <v>6543.264</v>
      </c>
      <c r="AE10" s="33">
        <v>13</v>
      </c>
      <c r="AF10" s="33">
        <v>449.4</v>
      </c>
      <c r="AG10" s="33">
        <f>AE10*AF10</f>
        <v>5842.2</v>
      </c>
      <c r="AH10" s="33">
        <f>IF(Z10="С НДС",AG10*1.12,AG10)</f>
        <v>6543.264</v>
      </c>
      <c r="AI10" s="33">
        <v>13</v>
      </c>
      <c r="AJ10" s="33">
        <v>449.4</v>
      </c>
      <c r="AK10" s="33">
        <f>AI10*AJ10</f>
        <v>5842.2</v>
      </c>
      <c r="AL10" s="33">
        <f>IF(Z10="С НДС",AK10*1.12,AK10)</f>
        <v>6543.264</v>
      </c>
      <c r="AM10" s="33">
        <v>13</v>
      </c>
      <c r="AN10" s="33">
        <v>449.4</v>
      </c>
      <c r="AO10" s="33">
        <f>AM10*AN10</f>
        <v>5842.2</v>
      </c>
      <c r="AP10" s="33">
        <f>IF(Z10="С НДС",AO10*1.12,AO10)</f>
        <v>6543.264</v>
      </c>
      <c r="AQ10" s="33"/>
      <c r="AR10" s="33"/>
      <c r="AS10" s="33">
        <f>AQ10*AR10</f>
        <v>0</v>
      </c>
      <c r="AT10" s="33">
        <f>IF(Z10="С НДС",AS10*1.12,AS10)</f>
        <v>0</v>
      </c>
      <c r="AU10" s="33"/>
      <c r="AV10" s="33"/>
      <c r="AW10" s="33">
        <f>AU10*AV10</f>
        <v>0</v>
      </c>
      <c r="AX10" s="33">
        <f>IF(Z10="С НДС",AW10*1.12,AW10)</f>
        <v>0</v>
      </c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>
        <f>SUM(AA10,AE10,AI10,AM10,AQ10)</f>
        <v>52</v>
      </c>
      <c r="EF10" s="36">
        <f>SUM(AW10,AS10,AO10,AG10,AC10,AK10)</f>
        <v>23368.8</v>
      </c>
      <c r="EG10" s="36">
        <f>IF(Z10="С НДС",EF10*1.12,EF10)</f>
        <v>26173.056</v>
      </c>
      <c r="EH10" s="31" t="s">
        <v>1535</v>
      </c>
      <c r="EI10" s="28"/>
      <c r="EJ10" s="31"/>
      <c r="EK10" s="28" t="s">
        <v>1344</v>
      </c>
      <c r="EL10" s="28" t="s">
        <v>1584</v>
      </c>
      <c r="EM10" s="28" t="s">
        <v>1584</v>
      </c>
      <c r="EN10" s="28"/>
      <c r="EO10" s="28"/>
      <c r="EP10" s="28"/>
      <c r="EQ10" s="28"/>
      <c r="ER10" s="28"/>
      <c r="ES10" s="28"/>
    </row>
    <row r="11" spans="1:149" ht="25.5" customHeight="1">
      <c r="A11" s="27"/>
      <c r="B11" s="34" t="s">
        <v>1597</v>
      </c>
      <c r="C11" s="27"/>
      <c r="D11" s="78" t="s">
        <v>1627</v>
      </c>
      <c r="E11" s="27" t="s">
        <v>1536</v>
      </c>
      <c r="F11" s="28" t="s">
        <v>1537</v>
      </c>
      <c r="G11" s="28" t="s">
        <v>1538</v>
      </c>
      <c r="H11" s="29" t="s">
        <v>857</v>
      </c>
      <c r="I11" s="29"/>
      <c r="J11" s="29" t="s">
        <v>864</v>
      </c>
      <c r="K11" s="27">
        <v>58</v>
      </c>
      <c r="L11" s="28">
        <v>710000000</v>
      </c>
      <c r="M11" s="25" t="s">
        <v>1534</v>
      </c>
      <c r="N11" s="27" t="s">
        <v>1594</v>
      </c>
      <c r="O11" s="27" t="s">
        <v>359</v>
      </c>
      <c r="P11" s="27">
        <v>351010000</v>
      </c>
      <c r="Q11" s="28" t="s">
        <v>1545</v>
      </c>
      <c r="R11" s="29" t="s">
        <v>686</v>
      </c>
      <c r="S11" s="27" t="s">
        <v>1561</v>
      </c>
      <c r="T11" s="27"/>
      <c r="U11" s="27"/>
      <c r="V11" s="30">
        <v>0</v>
      </c>
      <c r="W11" s="30">
        <v>0</v>
      </c>
      <c r="X11" s="30">
        <v>100</v>
      </c>
      <c r="Y11" s="27" t="s">
        <v>970</v>
      </c>
      <c r="Z11" s="27" t="s">
        <v>888</v>
      </c>
      <c r="AA11" s="27">
        <v>26</v>
      </c>
      <c r="AB11" s="33">
        <v>449.4</v>
      </c>
      <c r="AC11" s="33">
        <f t="shared" si="0"/>
        <v>11684.4</v>
      </c>
      <c r="AD11" s="33">
        <f t="shared" si="1"/>
        <v>13086.528</v>
      </c>
      <c r="AE11" s="33">
        <v>26</v>
      </c>
      <c r="AF11" s="33">
        <v>449.4</v>
      </c>
      <c r="AG11" s="33">
        <f t="shared" si="2"/>
        <v>11684.4</v>
      </c>
      <c r="AH11" s="33">
        <f t="shared" si="3"/>
        <v>13086.528</v>
      </c>
      <c r="AI11" s="33">
        <v>26</v>
      </c>
      <c r="AJ11" s="33">
        <v>449.4</v>
      </c>
      <c r="AK11" s="33">
        <f t="shared" si="4"/>
        <v>11684.4</v>
      </c>
      <c r="AL11" s="33">
        <f t="shared" si="5"/>
        <v>13086.528</v>
      </c>
      <c r="AM11" s="33">
        <v>26</v>
      </c>
      <c r="AN11" s="33">
        <v>449.4</v>
      </c>
      <c r="AO11" s="33">
        <f t="shared" si="6"/>
        <v>11684.4</v>
      </c>
      <c r="AP11" s="33">
        <f t="shared" si="7"/>
        <v>13086.528</v>
      </c>
      <c r="AQ11" s="33"/>
      <c r="AR11" s="33"/>
      <c r="AS11" s="33">
        <f t="shared" si="8"/>
        <v>0</v>
      </c>
      <c r="AT11" s="33">
        <f t="shared" si="9"/>
        <v>0</v>
      </c>
      <c r="AU11" s="33"/>
      <c r="AV11" s="33"/>
      <c r="AW11" s="33">
        <f t="shared" si="10"/>
        <v>0</v>
      </c>
      <c r="AX11" s="33">
        <f t="shared" si="11"/>
        <v>0</v>
      </c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>
        <f t="shared" si="12"/>
        <v>104</v>
      </c>
      <c r="EF11" s="36">
        <v>0</v>
      </c>
      <c r="EG11" s="36">
        <f t="shared" si="13"/>
        <v>0</v>
      </c>
      <c r="EH11" s="31" t="s">
        <v>1535</v>
      </c>
      <c r="EI11" s="28"/>
      <c r="EJ11" s="31"/>
      <c r="EK11" s="28" t="s">
        <v>1344</v>
      </c>
      <c r="EL11" s="28" t="s">
        <v>1584</v>
      </c>
      <c r="EM11" s="28" t="s">
        <v>1584</v>
      </c>
      <c r="EN11" s="28"/>
      <c r="EO11" s="28"/>
      <c r="EP11" s="28"/>
      <c r="EQ11" s="28"/>
      <c r="ER11" s="28"/>
      <c r="ES11" s="28"/>
    </row>
    <row r="12" spans="1:149" ht="25.5" customHeight="1">
      <c r="A12" s="27"/>
      <c r="B12" s="34" t="s">
        <v>1918</v>
      </c>
      <c r="C12" s="27"/>
      <c r="D12" s="78" t="s">
        <v>1920</v>
      </c>
      <c r="E12" s="27" t="s">
        <v>1536</v>
      </c>
      <c r="F12" s="28" t="s">
        <v>1537</v>
      </c>
      <c r="G12" s="28" t="s">
        <v>1538</v>
      </c>
      <c r="H12" s="29" t="s">
        <v>857</v>
      </c>
      <c r="I12" s="29"/>
      <c r="J12" s="29" t="s">
        <v>864</v>
      </c>
      <c r="K12" s="27">
        <v>58</v>
      </c>
      <c r="L12" s="28">
        <v>710000000</v>
      </c>
      <c r="M12" s="25" t="s">
        <v>1534</v>
      </c>
      <c r="N12" s="27" t="s">
        <v>1923</v>
      </c>
      <c r="O12" s="27" t="s">
        <v>359</v>
      </c>
      <c r="P12" s="27">
        <v>351010000</v>
      </c>
      <c r="Q12" s="28" t="s">
        <v>1545</v>
      </c>
      <c r="R12" s="29" t="s">
        <v>686</v>
      </c>
      <c r="S12" s="27" t="s">
        <v>1561</v>
      </c>
      <c r="T12" s="27"/>
      <c r="U12" s="27"/>
      <c r="V12" s="30">
        <v>0</v>
      </c>
      <c r="W12" s="30">
        <v>0</v>
      </c>
      <c r="X12" s="30">
        <v>100</v>
      </c>
      <c r="Y12" s="27" t="s">
        <v>970</v>
      </c>
      <c r="Z12" s="27" t="s">
        <v>888</v>
      </c>
      <c r="AA12" s="27">
        <v>26</v>
      </c>
      <c r="AB12" s="33">
        <v>449.4</v>
      </c>
      <c r="AC12" s="33">
        <f>AA12*AB12</f>
        <v>11684.4</v>
      </c>
      <c r="AD12" s="33">
        <f>IF(Z12="С НДС",AC12*1.12,AC12)</f>
        <v>13086.528</v>
      </c>
      <c r="AE12" s="33">
        <v>26</v>
      </c>
      <c r="AF12" s="33">
        <v>449.4</v>
      </c>
      <c r="AG12" s="33">
        <f>AE12*AF12</f>
        <v>11684.4</v>
      </c>
      <c r="AH12" s="33">
        <f>IF(Z12="С НДС",AG12*1.12,AG12)</f>
        <v>13086.528</v>
      </c>
      <c r="AI12" s="33">
        <v>26</v>
      </c>
      <c r="AJ12" s="33">
        <v>449.4</v>
      </c>
      <c r="AK12" s="33">
        <f>AI12*AJ12</f>
        <v>11684.4</v>
      </c>
      <c r="AL12" s="33">
        <f>IF(Z12="С НДС",AK12*1.12,AK12)</f>
        <v>13086.528</v>
      </c>
      <c r="AM12" s="33">
        <v>26</v>
      </c>
      <c r="AN12" s="33">
        <v>449.4</v>
      </c>
      <c r="AO12" s="33">
        <f>AM12*AN12</f>
        <v>11684.4</v>
      </c>
      <c r="AP12" s="33">
        <f>IF(Z12="С НДС",AO12*1.12,AO12)</f>
        <v>13086.528</v>
      </c>
      <c r="AQ12" s="33"/>
      <c r="AR12" s="33"/>
      <c r="AS12" s="33">
        <f>AQ12*AR12</f>
        <v>0</v>
      </c>
      <c r="AT12" s="33">
        <f>IF(Z12="С НДС",AS12*1.12,AS12)</f>
        <v>0</v>
      </c>
      <c r="AU12" s="33"/>
      <c r="AV12" s="33"/>
      <c r="AW12" s="33">
        <f>AU12*AV12</f>
        <v>0</v>
      </c>
      <c r="AX12" s="33">
        <f>IF(Z12="С НДС",AW12*1.12,AW12)</f>
        <v>0</v>
      </c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>
        <f>SUM(AA12,AE12,AI12,AM12,AQ12)</f>
        <v>104</v>
      </c>
      <c r="EF12" s="36">
        <f>SUM(AW12,AS12,AO12,AG12,AC12,AK12)</f>
        <v>46737.6</v>
      </c>
      <c r="EG12" s="36">
        <f>IF(Z12="С НДС",EF12*1.12,EF12)</f>
        <v>52346.112</v>
      </c>
      <c r="EH12" s="31" t="s">
        <v>1535</v>
      </c>
      <c r="EI12" s="28"/>
      <c r="EJ12" s="31"/>
      <c r="EK12" s="28" t="s">
        <v>1344</v>
      </c>
      <c r="EL12" s="28" t="s">
        <v>1584</v>
      </c>
      <c r="EM12" s="28" t="s">
        <v>1584</v>
      </c>
      <c r="EN12" s="28"/>
      <c r="EO12" s="28"/>
      <c r="EP12" s="28"/>
      <c r="EQ12" s="28"/>
      <c r="ER12" s="28"/>
      <c r="ES12" s="28"/>
    </row>
    <row r="13" spans="1:149" ht="25.5" customHeight="1">
      <c r="A13" s="27"/>
      <c r="B13" s="34" t="s">
        <v>1597</v>
      </c>
      <c r="C13" s="27"/>
      <c r="D13" s="78" t="s">
        <v>1733</v>
      </c>
      <c r="E13" s="27" t="s">
        <v>1536</v>
      </c>
      <c r="F13" s="28" t="s">
        <v>1537</v>
      </c>
      <c r="G13" s="28" t="s">
        <v>1538</v>
      </c>
      <c r="H13" s="29" t="s">
        <v>857</v>
      </c>
      <c r="I13" s="29"/>
      <c r="J13" s="29" t="s">
        <v>864</v>
      </c>
      <c r="K13" s="27">
        <v>58</v>
      </c>
      <c r="L13" s="28">
        <v>710000000</v>
      </c>
      <c r="M13" s="25" t="s">
        <v>1534</v>
      </c>
      <c r="N13" s="27" t="s">
        <v>1594</v>
      </c>
      <c r="O13" s="27" t="s">
        <v>359</v>
      </c>
      <c r="P13" s="27" t="s">
        <v>1589</v>
      </c>
      <c r="Q13" s="28" t="s">
        <v>1556</v>
      </c>
      <c r="R13" s="29" t="s">
        <v>686</v>
      </c>
      <c r="S13" s="27" t="s">
        <v>1561</v>
      </c>
      <c r="T13" s="27"/>
      <c r="U13" s="27"/>
      <c r="V13" s="30">
        <v>0</v>
      </c>
      <c r="W13" s="30">
        <v>0</v>
      </c>
      <c r="X13" s="30">
        <v>100</v>
      </c>
      <c r="Y13" s="27" t="s">
        <v>970</v>
      </c>
      <c r="Z13" s="27" t="s">
        <v>888</v>
      </c>
      <c r="AA13" s="27">
        <v>26</v>
      </c>
      <c r="AB13" s="33">
        <v>449.4</v>
      </c>
      <c r="AC13" s="33">
        <f t="shared" si="0"/>
        <v>11684.4</v>
      </c>
      <c r="AD13" s="33">
        <f t="shared" si="1"/>
        <v>13086.528</v>
      </c>
      <c r="AE13" s="33">
        <v>26</v>
      </c>
      <c r="AF13" s="33">
        <v>449.4</v>
      </c>
      <c r="AG13" s="33">
        <f t="shared" si="2"/>
        <v>11684.4</v>
      </c>
      <c r="AH13" s="33">
        <f t="shared" si="3"/>
        <v>13086.528</v>
      </c>
      <c r="AI13" s="33">
        <v>26</v>
      </c>
      <c r="AJ13" s="33">
        <v>449.4</v>
      </c>
      <c r="AK13" s="33">
        <f t="shared" si="4"/>
        <v>11684.4</v>
      </c>
      <c r="AL13" s="33">
        <f t="shared" si="5"/>
        <v>13086.528</v>
      </c>
      <c r="AM13" s="33">
        <v>26</v>
      </c>
      <c r="AN13" s="33">
        <v>449.4</v>
      </c>
      <c r="AO13" s="33">
        <f t="shared" si="6"/>
        <v>11684.4</v>
      </c>
      <c r="AP13" s="33">
        <f t="shared" si="7"/>
        <v>13086.528</v>
      </c>
      <c r="AQ13" s="33"/>
      <c r="AR13" s="33"/>
      <c r="AS13" s="33">
        <f t="shared" si="8"/>
        <v>0</v>
      </c>
      <c r="AT13" s="33">
        <f t="shared" si="9"/>
        <v>0</v>
      </c>
      <c r="AU13" s="33"/>
      <c r="AV13" s="33"/>
      <c r="AW13" s="33">
        <f t="shared" si="10"/>
        <v>0</v>
      </c>
      <c r="AX13" s="33">
        <f t="shared" si="11"/>
        <v>0</v>
      </c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>
        <f t="shared" si="12"/>
        <v>104</v>
      </c>
      <c r="EF13" s="36">
        <v>0</v>
      </c>
      <c r="EG13" s="36">
        <f t="shared" si="13"/>
        <v>0</v>
      </c>
      <c r="EH13" s="31" t="s">
        <v>1535</v>
      </c>
      <c r="EI13" s="28"/>
      <c r="EJ13" s="31"/>
      <c r="EK13" s="28" t="s">
        <v>1344</v>
      </c>
      <c r="EL13" s="28" t="s">
        <v>1584</v>
      </c>
      <c r="EM13" s="28" t="s">
        <v>1584</v>
      </c>
      <c r="EN13" s="28"/>
      <c r="EO13" s="28"/>
      <c r="EP13" s="28"/>
      <c r="EQ13" s="28"/>
      <c r="ER13" s="28"/>
      <c r="ES13" s="28"/>
    </row>
    <row r="14" spans="1:149" ht="25.5" customHeight="1">
      <c r="A14" s="27"/>
      <c r="B14" s="34" t="s">
        <v>1918</v>
      </c>
      <c r="C14" s="27"/>
      <c r="D14" s="78" t="s">
        <v>1921</v>
      </c>
      <c r="E14" s="27" t="s">
        <v>1536</v>
      </c>
      <c r="F14" s="28" t="s">
        <v>1537</v>
      </c>
      <c r="G14" s="28" t="s">
        <v>1538</v>
      </c>
      <c r="H14" s="29" t="s">
        <v>857</v>
      </c>
      <c r="I14" s="29"/>
      <c r="J14" s="29" t="s">
        <v>864</v>
      </c>
      <c r="K14" s="27">
        <v>58</v>
      </c>
      <c r="L14" s="28">
        <v>710000000</v>
      </c>
      <c r="M14" s="25" t="s">
        <v>1534</v>
      </c>
      <c r="N14" s="27" t="s">
        <v>1923</v>
      </c>
      <c r="O14" s="27" t="s">
        <v>359</v>
      </c>
      <c r="P14" s="27" t="s">
        <v>1589</v>
      </c>
      <c r="Q14" s="28" t="s">
        <v>1556</v>
      </c>
      <c r="R14" s="29" t="s">
        <v>686</v>
      </c>
      <c r="S14" s="27" t="s">
        <v>1561</v>
      </c>
      <c r="T14" s="27"/>
      <c r="U14" s="27"/>
      <c r="V14" s="30">
        <v>0</v>
      </c>
      <c r="W14" s="30">
        <v>0</v>
      </c>
      <c r="X14" s="30">
        <v>100</v>
      </c>
      <c r="Y14" s="27" t="s">
        <v>970</v>
      </c>
      <c r="Z14" s="27" t="s">
        <v>888</v>
      </c>
      <c r="AA14" s="27">
        <v>26</v>
      </c>
      <c r="AB14" s="33">
        <v>449.4</v>
      </c>
      <c r="AC14" s="33">
        <f>AA14*AB14</f>
        <v>11684.4</v>
      </c>
      <c r="AD14" s="33">
        <f>IF(Z14="С НДС",AC14*1.12,AC14)</f>
        <v>13086.528</v>
      </c>
      <c r="AE14" s="33">
        <v>26</v>
      </c>
      <c r="AF14" s="33">
        <v>449.4</v>
      </c>
      <c r="AG14" s="33">
        <f>AE14*AF14</f>
        <v>11684.4</v>
      </c>
      <c r="AH14" s="33">
        <f>IF(Z14="С НДС",AG14*1.12,AG14)</f>
        <v>13086.528</v>
      </c>
      <c r="AI14" s="33">
        <v>26</v>
      </c>
      <c r="AJ14" s="33">
        <v>449.4</v>
      </c>
      <c r="AK14" s="33">
        <f>AI14*AJ14</f>
        <v>11684.4</v>
      </c>
      <c r="AL14" s="33">
        <f>IF(Z14="С НДС",AK14*1.12,AK14)</f>
        <v>13086.528</v>
      </c>
      <c r="AM14" s="33">
        <v>26</v>
      </c>
      <c r="AN14" s="33">
        <v>449.4</v>
      </c>
      <c r="AO14" s="33">
        <f>AM14*AN14</f>
        <v>11684.4</v>
      </c>
      <c r="AP14" s="33">
        <f>IF(Z14="С НДС",AO14*1.12,AO14)</f>
        <v>13086.528</v>
      </c>
      <c r="AQ14" s="33"/>
      <c r="AR14" s="33"/>
      <c r="AS14" s="33">
        <f>AQ14*AR14</f>
        <v>0</v>
      </c>
      <c r="AT14" s="33">
        <f>IF(Z14="С НДС",AS14*1.12,AS14)</f>
        <v>0</v>
      </c>
      <c r="AU14" s="33"/>
      <c r="AV14" s="33"/>
      <c r="AW14" s="33">
        <f>AU14*AV14</f>
        <v>0</v>
      </c>
      <c r="AX14" s="33">
        <f>IF(Z14="С НДС",AW14*1.12,AW14)</f>
        <v>0</v>
      </c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>
        <f>SUM(AA14,AE14,AI14,AM14,AQ14)</f>
        <v>104</v>
      </c>
      <c r="EF14" s="36">
        <f>SUM(AW14,AS14,AO14,AG14,AC14,AK14)</f>
        <v>46737.6</v>
      </c>
      <c r="EG14" s="36">
        <f>IF(Z14="С НДС",EF14*1.12,EF14)</f>
        <v>52346.112</v>
      </c>
      <c r="EH14" s="31" t="s">
        <v>1535</v>
      </c>
      <c r="EI14" s="28"/>
      <c r="EJ14" s="31"/>
      <c r="EK14" s="28" t="s">
        <v>1344</v>
      </c>
      <c r="EL14" s="28" t="s">
        <v>1584</v>
      </c>
      <c r="EM14" s="28" t="s">
        <v>1584</v>
      </c>
      <c r="EN14" s="28"/>
      <c r="EO14" s="28"/>
      <c r="EP14" s="28"/>
      <c r="EQ14" s="28"/>
      <c r="ER14" s="28"/>
      <c r="ES14" s="28"/>
    </row>
    <row r="15" spans="1:149" ht="25.5" customHeight="1">
      <c r="A15" s="27"/>
      <c r="B15" s="34" t="s">
        <v>1597</v>
      </c>
      <c r="C15" s="27"/>
      <c r="D15" s="78" t="s">
        <v>1652</v>
      </c>
      <c r="E15" s="27" t="s">
        <v>1536</v>
      </c>
      <c r="F15" s="28" t="s">
        <v>1537</v>
      </c>
      <c r="G15" s="28" t="s">
        <v>1538</v>
      </c>
      <c r="H15" s="29" t="s">
        <v>857</v>
      </c>
      <c r="I15" s="29"/>
      <c r="J15" s="29" t="s">
        <v>864</v>
      </c>
      <c r="K15" s="27">
        <v>58</v>
      </c>
      <c r="L15" s="28">
        <v>710000000</v>
      </c>
      <c r="M15" s="25" t="s">
        <v>1534</v>
      </c>
      <c r="N15" s="27" t="s">
        <v>1594</v>
      </c>
      <c r="O15" s="27" t="s">
        <v>359</v>
      </c>
      <c r="P15" s="27">
        <v>396473100</v>
      </c>
      <c r="Q15" s="28" t="s">
        <v>1550</v>
      </c>
      <c r="R15" s="29" t="s">
        <v>686</v>
      </c>
      <c r="S15" s="27" t="s">
        <v>1561</v>
      </c>
      <c r="T15" s="27"/>
      <c r="U15" s="27"/>
      <c r="V15" s="30">
        <v>0</v>
      </c>
      <c r="W15" s="30">
        <v>0</v>
      </c>
      <c r="X15" s="30">
        <v>100</v>
      </c>
      <c r="Y15" s="27" t="s">
        <v>970</v>
      </c>
      <c r="Z15" s="27" t="s">
        <v>888</v>
      </c>
      <c r="AA15" s="27">
        <v>33</v>
      </c>
      <c r="AB15" s="33">
        <v>325.28</v>
      </c>
      <c r="AC15" s="33">
        <f t="shared" si="0"/>
        <v>10734.24</v>
      </c>
      <c r="AD15" s="33">
        <f t="shared" si="1"/>
        <v>12022.348800000002</v>
      </c>
      <c r="AE15" s="33">
        <v>33</v>
      </c>
      <c r="AF15" s="33">
        <v>325.28</v>
      </c>
      <c r="AG15" s="33">
        <f t="shared" si="2"/>
        <v>10734.24</v>
      </c>
      <c r="AH15" s="33">
        <f t="shared" si="3"/>
        <v>12022.348800000002</v>
      </c>
      <c r="AI15" s="33">
        <v>33</v>
      </c>
      <c r="AJ15" s="33">
        <v>325.28</v>
      </c>
      <c r="AK15" s="33">
        <f t="shared" si="4"/>
        <v>10734.24</v>
      </c>
      <c r="AL15" s="33">
        <f t="shared" si="5"/>
        <v>12022.348800000002</v>
      </c>
      <c r="AM15" s="33">
        <v>33</v>
      </c>
      <c r="AN15" s="33">
        <v>325.28</v>
      </c>
      <c r="AO15" s="33">
        <f t="shared" si="6"/>
        <v>10734.24</v>
      </c>
      <c r="AP15" s="33">
        <f t="shared" si="7"/>
        <v>12022.348800000002</v>
      </c>
      <c r="AQ15" s="33"/>
      <c r="AR15" s="33"/>
      <c r="AS15" s="33">
        <f t="shared" si="8"/>
        <v>0</v>
      </c>
      <c r="AT15" s="33">
        <f t="shared" si="9"/>
        <v>0</v>
      </c>
      <c r="AU15" s="33"/>
      <c r="AV15" s="33"/>
      <c r="AW15" s="33">
        <f t="shared" si="10"/>
        <v>0</v>
      </c>
      <c r="AX15" s="33">
        <f t="shared" si="11"/>
        <v>0</v>
      </c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>
        <f t="shared" si="12"/>
        <v>132</v>
      </c>
      <c r="EF15" s="36">
        <v>0</v>
      </c>
      <c r="EG15" s="36">
        <f t="shared" si="13"/>
        <v>0</v>
      </c>
      <c r="EH15" s="31" t="s">
        <v>1535</v>
      </c>
      <c r="EI15" s="28"/>
      <c r="EJ15" s="31"/>
      <c r="EK15" s="28" t="s">
        <v>1344</v>
      </c>
      <c r="EL15" s="28" t="s">
        <v>1582</v>
      </c>
      <c r="EM15" s="28" t="s">
        <v>1583</v>
      </c>
      <c r="EN15" s="28"/>
      <c r="EO15" s="28"/>
      <c r="EP15" s="28"/>
      <c r="EQ15" s="28"/>
      <c r="ER15" s="28"/>
      <c r="ES15" s="28"/>
    </row>
    <row r="16" spans="1:149" ht="25.5" customHeight="1">
      <c r="A16" s="27"/>
      <c r="B16" s="34" t="s">
        <v>1918</v>
      </c>
      <c r="C16" s="27"/>
      <c r="D16" s="78" t="s">
        <v>1922</v>
      </c>
      <c r="E16" s="27" t="s">
        <v>1536</v>
      </c>
      <c r="F16" s="28" t="s">
        <v>1537</v>
      </c>
      <c r="G16" s="28" t="s">
        <v>1538</v>
      </c>
      <c r="H16" s="29" t="s">
        <v>857</v>
      </c>
      <c r="I16" s="29"/>
      <c r="J16" s="29" t="s">
        <v>864</v>
      </c>
      <c r="K16" s="27">
        <v>58</v>
      </c>
      <c r="L16" s="28">
        <v>710000000</v>
      </c>
      <c r="M16" s="25" t="s">
        <v>1534</v>
      </c>
      <c r="N16" s="27" t="s">
        <v>1923</v>
      </c>
      <c r="O16" s="27" t="s">
        <v>359</v>
      </c>
      <c r="P16" s="27">
        <v>396473100</v>
      </c>
      <c r="Q16" s="28" t="s">
        <v>1550</v>
      </c>
      <c r="R16" s="29" t="s">
        <v>686</v>
      </c>
      <c r="S16" s="27" t="s">
        <v>1561</v>
      </c>
      <c r="T16" s="27"/>
      <c r="U16" s="27"/>
      <c r="V16" s="30">
        <v>0</v>
      </c>
      <c r="W16" s="30">
        <v>0</v>
      </c>
      <c r="X16" s="30">
        <v>100</v>
      </c>
      <c r="Y16" s="27" t="s">
        <v>970</v>
      </c>
      <c r="Z16" s="27" t="s">
        <v>888</v>
      </c>
      <c r="AA16" s="27">
        <v>33</v>
      </c>
      <c r="AB16" s="33">
        <v>325.28</v>
      </c>
      <c r="AC16" s="33">
        <f>AA16*AB16</f>
        <v>10734.24</v>
      </c>
      <c r="AD16" s="33">
        <f>IF(Z16="С НДС",AC16*1.12,AC16)</f>
        <v>12022.348800000002</v>
      </c>
      <c r="AE16" s="33">
        <v>33</v>
      </c>
      <c r="AF16" s="33">
        <v>325.28</v>
      </c>
      <c r="AG16" s="33">
        <f>AE16*AF16</f>
        <v>10734.24</v>
      </c>
      <c r="AH16" s="33">
        <f>IF(Z16="С НДС",AG16*1.12,AG16)</f>
        <v>12022.348800000002</v>
      </c>
      <c r="AI16" s="33">
        <v>33</v>
      </c>
      <c r="AJ16" s="33">
        <v>325.28</v>
      </c>
      <c r="AK16" s="33">
        <f>AI16*AJ16</f>
        <v>10734.24</v>
      </c>
      <c r="AL16" s="33">
        <f>IF(Z16="С НДС",AK16*1.12,AK16)</f>
        <v>12022.348800000002</v>
      </c>
      <c r="AM16" s="33">
        <v>33</v>
      </c>
      <c r="AN16" s="33">
        <v>325.28</v>
      </c>
      <c r="AO16" s="33">
        <f>AM16*AN16</f>
        <v>10734.24</v>
      </c>
      <c r="AP16" s="33">
        <f>IF(Z16="С НДС",AO16*1.12,AO16)</f>
        <v>12022.348800000002</v>
      </c>
      <c r="AQ16" s="33"/>
      <c r="AR16" s="33"/>
      <c r="AS16" s="33">
        <f>AQ16*AR16</f>
        <v>0</v>
      </c>
      <c r="AT16" s="33">
        <f>IF(Z16="С НДС",AS16*1.12,AS16)</f>
        <v>0</v>
      </c>
      <c r="AU16" s="33"/>
      <c r="AV16" s="33"/>
      <c r="AW16" s="33">
        <f>AU16*AV16</f>
        <v>0</v>
      </c>
      <c r="AX16" s="33">
        <f>IF(Z16="С НДС",AW16*1.12,AW16)</f>
        <v>0</v>
      </c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>
        <f>SUM(AA16,AE16,AI16,AM16,AQ16)</f>
        <v>132</v>
      </c>
      <c r="EF16" s="36">
        <f>SUM(AW16,AS16,AO16,AG16,AC16,AK16)</f>
        <v>42936.96</v>
      </c>
      <c r="EG16" s="36">
        <f>IF(Z16="С НДС",EF16*1.12,EF16)</f>
        <v>48089.395200000006</v>
      </c>
      <c r="EH16" s="31" t="s">
        <v>1535</v>
      </c>
      <c r="EI16" s="28"/>
      <c r="EJ16" s="31"/>
      <c r="EK16" s="28" t="s">
        <v>1344</v>
      </c>
      <c r="EL16" s="28" t="s">
        <v>1582</v>
      </c>
      <c r="EM16" s="28" t="s">
        <v>1583</v>
      </c>
      <c r="EN16" s="28"/>
      <c r="EO16" s="28"/>
      <c r="EP16" s="28"/>
      <c r="EQ16" s="28"/>
      <c r="ER16" s="28"/>
      <c r="ES16" s="28"/>
    </row>
    <row r="17" spans="1:149" ht="25.5" customHeight="1">
      <c r="A17" s="27"/>
      <c r="B17" s="34" t="s">
        <v>1597</v>
      </c>
      <c r="C17" s="27"/>
      <c r="D17" s="78" t="s">
        <v>1628</v>
      </c>
      <c r="E17" s="27" t="s">
        <v>1536</v>
      </c>
      <c r="F17" s="28" t="s">
        <v>1537</v>
      </c>
      <c r="G17" s="28" t="s">
        <v>1538</v>
      </c>
      <c r="H17" s="29" t="s">
        <v>857</v>
      </c>
      <c r="I17" s="29"/>
      <c r="J17" s="29" t="s">
        <v>864</v>
      </c>
      <c r="K17" s="27">
        <v>58</v>
      </c>
      <c r="L17" s="28">
        <v>710000000</v>
      </c>
      <c r="M17" s="25" t="s">
        <v>1534</v>
      </c>
      <c r="N17" s="27" t="s">
        <v>1594</v>
      </c>
      <c r="O17" s="27" t="s">
        <v>359</v>
      </c>
      <c r="P17" s="27">
        <v>351010000</v>
      </c>
      <c r="Q17" s="28" t="s">
        <v>1545</v>
      </c>
      <c r="R17" s="29" t="s">
        <v>686</v>
      </c>
      <c r="S17" s="27" t="s">
        <v>1561</v>
      </c>
      <c r="T17" s="27"/>
      <c r="U17" s="27"/>
      <c r="V17" s="30">
        <v>0</v>
      </c>
      <c r="W17" s="30">
        <v>0</v>
      </c>
      <c r="X17" s="30">
        <v>100</v>
      </c>
      <c r="Y17" s="27" t="s">
        <v>970</v>
      </c>
      <c r="Z17" s="27" t="s">
        <v>888</v>
      </c>
      <c r="AA17" s="27">
        <v>66</v>
      </c>
      <c r="AB17" s="33">
        <v>325.28</v>
      </c>
      <c r="AC17" s="33">
        <f t="shared" si="0"/>
        <v>21468.48</v>
      </c>
      <c r="AD17" s="33">
        <f t="shared" si="1"/>
        <v>24044.697600000003</v>
      </c>
      <c r="AE17" s="33">
        <v>66</v>
      </c>
      <c r="AF17" s="33">
        <v>325.28</v>
      </c>
      <c r="AG17" s="33">
        <f t="shared" si="2"/>
        <v>21468.48</v>
      </c>
      <c r="AH17" s="33">
        <f t="shared" si="3"/>
        <v>24044.697600000003</v>
      </c>
      <c r="AI17" s="33">
        <v>66</v>
      </c>
      <c r="AJ17" s="33">
        <v>325.28</v>
      </c>
      <c r="AK17" s="33">
        <f t="shared" si="4"/>
        <v>21468.48</v>
      </c>
      <c r="AL17" s="33">
        <f t="shared" si="5"/>
        <v>24044.697600000003</v>
      </c>
      <c r="AM17" s="33">
        <v>66</v>
      </c>
      <c r="AN17" s="33">
        <v>325.28</v>
      </c>
      <c r="AO17" s="33">
        <f t="shared" si="6"/>
        <v>21468.48</v>
      </c>
      <c r="AP17" s="33">
        <f t="shared" si="7"/>
        <v>24044.697600000003</v>
      </c>
      <c r="AQ17" s="33"/>
      <c r="AR17" s="33"/>
      <c r="AS17" s="33">
        <f t="shared" si="8"/>
        <v>0</v>
      </c>
      <c r="AT17" s="33">
        <f t="shared" si="9"/>
        <v>0</v>
      </c>
      <c r="AU17" s="33"/>
      <c r="AV17" s="33"/>
      <c r="AW17" s="33">
        <f t="shared" si="10"/>
        <v>0</v>
      </c>
      <c r="AX17" s="33">
        <f t="shared" si="11"/>
        <v>0</v>
      </c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>
        <f t="shared" si="12"/>
        <v>264</v>
      </c>
      <c r="EF17" s="36">
        <v>0</v>
      </c>
      <c r="EG17" s="36">
        <f t="shared" si="13"/>
        <v>0</v>
      </c>
      <c r="EH17" s="31" t="s">
        <v>1535</v>
      </c>
      <c r="EI17" s="28"/>
      <c r="EJ17" s="31"/>
      <c r="EK17" s="28" t="s">
        <v>1344</v>
      </c>
      <c r="EL17" s="28" t="s">
        <v>1582</v>
      </c>
      <c r="EM17" s="28" t="s">
        <v>1583</v>
      </c>
      <c r="EN17" s="28"/>
      <c r="EO17" s="28"/>
      <c r="EP17" s="28"/>
      <c r="EQ17" s="28"/>
      <c r="ER17" s="28"/>
      <c r="ES17" s="28"/>
    </row>
    <row r="18" spans="1:149" ht="25.5" customHeight="1">
      <c r="A18" s="27"/>
      <c r="B18" s="34" t="s">
        <v>1918</v>
      </c>
      <c r="C18" s="27"/>
      <c r="D18" s="78" t="s">
        <v>1924</v>
      </c>
      <c r="E18" s="27" t="s">
        <v>1536</v>
      </c>
      <c r="F18" s="28" t="s">
        <v>1537</v>
      </c>
      <c r="G18" s="28" t="s">
        <v>1538</v>
      </c>
      <c r="H18" s="29" t="s">
        <v>857</v>
      </c>
      <c r="I18" s="29"/>
      <c r="J18" s="29" t="s">
        <v>864</v>
      </c>
      <c r="K18" s="27">
        <v>58</v>
      </c>
      <c r="L18" s="28">
        <v>710000000</v>
      </c>
      <c r="M18" s="25" t="s">
        <v>1534</v>
      </c>
      <c r="N18" s="27" t="s">
        <v>1923</v>
      </c>
      <c r="O18" s="27" t="s">
        <v>359</v>
      </c>
      <c r="P18" s="27">
        <v>351010000</v>
      </c>
      <c r="Q18" s="28" t="s">
        <v>1545</v>
      </c>
      <c r="R18" s="29" t="s">
        <v>686</v>
      </c>
      <c r="S18" s="27" t="s">
        <v>1561</v>
      </c>
      <c r="T18" s="27"/>
      <c r="U18" s="27"/>
      <c r="V18" s="30">
        <v>0</v>
      </c>
      <c r="W18" s="30">
        <v>0</v>
      </c>
      <c r="X18" s="30">
        <v>100</v>
      </c>
      <c r="Y18" s="27" t="s">
        <v>970</v>
      </c>
      <c r="Z18" s="27" t="s">
        <v>888</v>
      </c>
      <c r="AA18" s="27">
        <v>66</v>
      </c>
      <c r="AB18" s="33">
        <v>325.28</v>
      </c>
      <c r="AC18" s="33">
        <f>AA18*AB18</f>
        <v>21468.48</v>
      </c>
      <c r="AD18" s="33">
        <f>IF(Z18="С НДС",AC18*1.12,AC18)</f>
        <v>24044.697600000003</v>
      </c>
      <c r="AE18" s="33">
        <v>66</v>
      </c>
      <c r="AF18" s="33">
        <v>325.28</v>
      </c>
      <c r="AG18" s="33">
        <f>AE18*AF18</f>
        <v>21468.48</v>
      </c>
      <c r="AH18" s="33">
        <f>IF(Z18="С НДС",AG18*1.12,AG18)</f>
        <v>24044.697600000003</v>
      </c>
      <c r="AI18" s="33">
        <v>66</v>
      </c>
      <c r="AJ18" s="33">
        <v>325.28</v>
      </c>
      <c r="AK18" s="33">
        <f>AI18*AJ18</f>
        <v>21468.48</v>
      </c>
      <c r="AL18" s="33">
        <f>IF(Z18="С НДС",AK18*1.12,AK18)</f>
        <v>24044.697600000003</v>
      </c>
      <c r="AM18" s="33">
        <v>66</v>
      </c>
      <c r="AN18" s="33">
        <v>325.28</v>
      </c>
      <c r="AO18" s="33">
        <f>AM18*AN18</f>
        <v>21468.48</v>
      </c>
      <c r="AP18" s="33">
        <f>IF(Z18="С НДС",AO18*1.12,AO18)</f>
        <v>24044.697600000003</v>
      </c>
      <c r="AQ18" s="33"/>
      <c r="AR18" s="33"/>
      <c r="AS18" s="33">
        <f>AQ18*AR18</f>
        <v>0</v>
      </c>
      <c r="AT18" s="33">
        <f>IF(Z18="С НДС",AS18*1.12,AS18)</f>
        <v>0</v>
      </c>
      <c r="AU18" s="33"/>
      <c r="AV18" s="33"/>
      <c r="AW18" s="33">
        <f>AU18*AV18</f>
        <v>0</v>
      </c>
      <c r="AX18" s="33">
        <f>IF(Z18="С НДС",AW18*1.12,AW18)</f>
        <v>0</v>
      </c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>
        <f>SUM(AA18,AE18,AI18,AM18,AQ18)</f>
        <v>264</v>
      </c>
      <c r="EF18" s="36">
        <f>SUM(AW18,AS18,AO18,AG18,AC18,AK18)</f>
        <v>85873.92</v>
      </c>
      <c r="EG18" s="36">
        <f>IF(Z18="С НДС",EF18*1.12,EF18)</f>
        <v>96178.79040000001</v>
      </c>
      <c r="EH18" s="31" t="s">
        <v>1535</v>
      </c>
      <c r="EI18" s="28"/>
      <c r="EJ18" s="31"/>
      <c r="EK18" s="28" t="s">
        <v>1344</v>
      </c>
      <c r="EL18" s="28" t="s">
        <v>1582</v>
      </c>
      <c r="EM18" s="28" t="s">
        <v>1583</v>
      </c>
      <c r="EN18" s="28"/>
      <c r="EO18" s="28"/>
      <c r="EP18" s="28"/>
      <c r="EQ18" s="28"/>
      <c r="ER18" s="28"/>
      <c r="ES18" s="28"/>
    </row>
    <row r="19" spans="1:149" ht="25.5" customHeight="1">
      <c r="A19" s="27"/>
      <c r="B19" s="34" t="s">
        <v>1597</v>
      </c>
      <c r="C19" s="27"/>
      <c r="D19" s="78" t="s">
        <v>1732</v>
      </c>
      <c r="E19" s="27" t="s">
        <v>1536</v>
      </c>
      <c r="F19" s="28" t="s">
        <v>1537</v>
      </c>
      <c r="G19" s="28" t="s">
        <v>1538</v>
      </c>
      <c r="H19" s="29" t="s">
        <v>857</v>
      </c>
      <c r="I19" s="29"/>
      <c r="J19" s="29" t="s">
        <v>864</v>
      </c>
      <c r="K19" s="27">
        <v>58</v>
      </c>
      <c r="L19" s="28">
        <v>710000000</v>
      </c>
      <c r="M19" s="25" t="s">
        <v>1534</v>
      </c>
      <c r="N19" s="27" t="s">
        <v>1594</v>
      </c>
      <c r="O19" s="27" t="s">
        <v>359</v>
      </c>
      <c r="P19" s="27" t="s">
        <v>1589</v>
      </c>
      <c r="Q19" s="28" t="s">
        <v>1556</v>
      </c>
      <c r="R19" s="29" t="s">
        <v>686</v>
      </c>
      <c r="S19" s="27" t="s">
        <v>1561</v>
      </c>
      <c r="T19" s="27"/>
      <c r="U19" s="27"/>
      <c r="V19" s="30">
        <v>0</v>
      </c>
      <c r="W19" s="30">
        <v>0</v>
      </c>
      <c r="X19" s="30">
        <v>100</v>
      </c>
      <c r="Y19" s="27" t="s">
        <v>970</v>
      </c>
      <c r="Z19" s="27" t="s">
        <v>888</v>
      </c>
      <c r="AA19" s="27">
        <v>64</v>
      </c>
      <c r="AB19" s="33">
        <v>325.28</v>
      </c>
      <c r="AC19" s="33">
        <f t="shared" si="0"/>
        <v>20817.92</v>
      </c>
      <c r="AD19" s="33">
        <f t="shared" si="1"/>
        <v>23316.0704</v>
      </c>
      <c r="AE19" s="33">
        <v>64</v>
      </c>
      <c r="AF19" s="33">
        <v>325.28</v>
      </c>
      <c r="AG19" s="33">
        <f t="shared" si="2"/>
        <v>20817.92</v>
      </c>
      <c r="AH19" s="33">
        <f t="shared" si="3"/>
        <v>23316.0704</v>
      </c>
      <c r="AI19" s="33">
        <v>64</v>
      </c>
      <c r="AJ19" s="33">
        <v>325.28</v>
      </c>
      <c r="AK19" s="33">
        <f t="shared" si="4"/>
        <v>20817.92</v>
      </c>
      <c r="AL19" s="33">
        <f t="shared" si="5"/>
        <v>23316.0704</v>
      </c>
      <c r="AM19" s="33">
        <v>64</v>
      </c>
      <c r="AN19" s="33">
        <v>325.28</v>
      </c>
      <c r="AO19" s="33">
        <f t="shared" si="6"/>
        <v>20817.92</v>
      </c>
      <c r="AP19" s="33">
        <f t="shared" si="7"/>
        <v>23316.0704</v>
      </c>
      <c r="AQ19" s="33"/>
      <c r="AR19" s="33"/>
      <c r="AS19" s="33">
        <f t="shared" si="8"/>
        <v>0</v>
      </c>
      <c r="AT19" s="33">
        <f t="shared" si="9"/>
        <v>0</v>
      </c>
      <c r="AU19" s="33"/>
      <c r="AV19" s="33"/>
      <c r="AW19" s="33">
        <f t="shared" si="10"/>
        <v>0</v>
      </c>
      <c r="AX19" s="33">
        <f t="shared" si="11"/>
        <v>0</v>
      </c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>
        <f t="shared" si="12"/>
        <v>256</v>
      </c>
      <c r="EF19" s="36">
        <v>0</v>
      </c>
      <c r="EG19" s="36">
        <f t="shared" si="13"/>
        <v>0</v>
      </c>
      <c r="EH19" s="31" t="s">
        <v>1535</v>
      </c>
      <c r="EI19" s="28"/>
      <c r="EJ19" s="31"/>
      <c r="EK19" s="28" t="s">
        <v>1344</v>
      </c>
      <c r="EL19" s="28" t="s">
        <v>1582</v>
      </c>
      <c r="EM19" s="28" t="s">
        <v>1583</v>
      </c>
      <c r="EN19" s="28"/>
      <c r="EO19" s="28"/>
      <c r="EP19" s="28"/>
      <c r="EQ19" s="28"/>
      <c r="ER19" s="28"/>
      <c r="ES19" s="28"/>
    </row>
    <row r="20" spans="1:149" ht="25.5" customHeight="1">
      <c r="A20" s="27"/>
      <c r="B20" s="34" t="s">
        <v>1918</v>
      </c>
      <c r="C20" s="27"/>
      <c r="D20" s="78" t="s">
        <v>1925</v>
      </c>
      <c r="E20" s="27" t="s">
        <v>1536</v>
      </c>
      <c r="F20" s="28" t="s">
        <v>1537</v>
      </c>
      <c r="G20" s="28" t="s">
        <v>1538</v>
      </c>
      <c r="H20" s="29" t="s">
        <v>857</v>
      </c>
      <c r="I20" s="29"/>
      <c r="J20" s="29" t="s">
        <v>864</v>
      </c>
      <c r="K20" s="27">
        <v>58</v>
      </c>
      <c r="L20" s="28">
        <v>710000000</v>
      </c>
      <c r="M20" s="25" t="s">
        <v>1534</v>
      </c>
      <c r="N20" s="27" t="s">
        <v>1923</v>
      </c>
      <c r="O20" s="27" t="s">
        <v>359</v>
      </c>
      <c r="P20" s="27" t="s">
        <v>1589</v>
      </c>
      <c r="Q20" s="28" t="s">
        <v>1556</v>
      </c>
      <c r="R20" s="29" t="s">
        <v>686</v>
      </c>
      <c r="S20" s="27" t="s">
        <v>1561</v>
      </c>
      <c r="T20" s="27"/>
      <c r="U20" s="27"/>
      <c r="V20" s="30">
        <v>0</v>
      </c>
      <c r="W20" s="30">
        <v>0</v>
      </c>
      <c r="X20" s="30">
        <v>100</v>
      </c>
      <c r="Y20" s="27" t="s">
        <v>970</v>
      </c>
      <c r="Z20" s="27" t="s">
        <v>888</v>
      </c>
      <c r="AA20" s="27">
        <v>64</v>
      </c>
      <c r="AB20" s="33">
        <v>325.28</v>
      </c>
      <c r="AC20" s="33">
        <f>AA20*AB20</f>
        <v>20817.92</v>
      </c>
      <c r="AD20" s="33">
        <f>IF(Z20="С НДС",AC20*1.12,AC20)</f>
        <v>23316.0704</v>
      </c>
      <c r="AE20" s="33">
        <v>64</v>
      </c>
      <c r="AF20" s="33">
        <v>325.28</v>
      </c>
      <c r="AG20" s="33">
        <f>AE20*AF20</f>
        <v>20817.92</v>
      </c>
      <c r="AH20" s="33">
        <f>IF(Z20="С НДС",AG20*1.12,AG20)</f>
        <v>23316.0704</v>
      </c>
      <c r="AI20" s="33">
        <v>64</v>
      </c>
      <c r="AJ20" s="33">
        <v>325.28</v>
      </c>
      <c r="AK20" s="33">
        <f>AI20*AJ20</f>
        <v>20817.92</v>
      </c>
      <c r="AL20" s="33">
        <f>IF(Z20="С НДС",AK20*1.12,AK20)</f>
        <v>23316.0704</v>
      </c>
      <c r="AM20" s="33">
        <v>64</v>
      </c>
      <c r="AN20" s="33">
        <v>325.28</v>
      </c>
      <c r="AO20" s="33">
        <f>AM20*AN20</f>
        <v>20817.92</v>
      </c>
      <c r="AP20" s="33">
        <f>IF(Z20="С НДС",AO20*1.12,AO20)</f>
        <v>23316.0704</v>
      </c>
      <c r="AQ20" s="33"/>
      <c r="AR20" s="33"/>
      <c r="AS20" s="33">
        <f>AQ20*AR20</f>
        <v>0</v>
      </c>
      <c r="AT20" s="33">
        <f>IF(Z20="С НДС",AS20*1.12,AS20)</f>
        <v>0</v>
      </c>
      <c r="AU20" s="33"/>
      <c r="AV20" s="33"/>
      <c r="AW20" s="33">
        <f>AU20*AV20</f>
        <v>0</v>
      </c>
      <c r="AX20" s="33">
        <f>IF(Z20="С НДС",AW20*1.12,AW20)</f>
        <v>0</v>
      </c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>
        <f>SUM(AA20,AE20,AI20,AM20,AQ20)</f>
        <v>256</v>
      </c>
      <c r="EF20" s="36">
        <f>SUM(AW20,AS20,AO20,AG20,AC20,AK20)</f>
        <v>83271.68</v>
      </c>
      <c r="EG20" s="36">
        <f>IF(Z20="С НДС",EF20*1.12,EF20)</f>
        <v>93264.2816</v>
      </c>
      <c r="EH20" s="31" t="s">
        <v>1535</v>
      </c>
      <c r="EI20" s="28"/>
      <c r="EJ20" s="31"/>
      <c r="EK20" s="28" t="s">
        <v>1344</v>
      </c>
      <c r="EL20" s="28" t="s">
        <v>1582</v>
      </c>
      <c r="EM20" s="28" t="s">
        <v>1583</v>
      </c>
      <c r="EN20" s="28"/>
      <c r="EO20" s="28"/>
      <c r="EP20" s="28"/>
      <c r="EQ20" s="28"/>
      <c r="ER20" s="28"/>
      <c r="ES20" s="28"/>
    </row>
    <row r="21" spans="1:149" ht="25.5" customHeight="1">
      <c r="A21" s="27"/>
      <c r="B21" s="34" t="s">
        <v>1597</v>
      </c>
      <c r="C21" s="27"/>
      <c r="D21" s="78" t="s">
        <v>1665</v>
      </c>
      <c r="E21" s="27" t="s">
        <v>1536</v>
      </c>
      <c r="F21" s="28" t="s">
        <v>1537</v>
      </c>
      <c r="G21" s="28" t="s">
        <v>1538</v>
      </c>
      <c r="H21" s="29" t="s">
        <v>857</v>
      </c>
      <c r="I21" s="29"/>
      <c r="J21" s="29" t="s">
        <v>864</v>
      </c>
      <c r="K21" s="27">
        <v>58</v>
      </c>
      <c r="L21" s="28">
        <v>710000000</v>
      </c>
      <c r="M21" s="25" t="s">
        <v>1534</v>
      </c>
      <c r="N21" s="27" t="s">
        <v>1594</v>
      </c>
      <c r="O21" s="27" t="s">
        <v>359</v>
      </c>
      <c r="P21" s="27">
        <v>396473100</v>
      </c>
      <c r="Q21" s="28" t="s">
        <v>1550</v>
      </c>
      <c r="R21" s="29" t="s">
        <v>686</v>
      </c>
      <c r="S21" s="27" t="s">
        <v>1561</v>
      </c>
      <c r="T21" s="27"/>
      <c r="U21" s="27"/>
      <c r="V21" s="30">
        <v>0</v>
      </c>
      <c r="W21" s="30">
        <v>0</v>
      </c>
      <c r="X21" s="30">
        <v>100</v>
      </c>
      <c r="Y21" s="27" t="s">
        <v>970</v>
      </c>
      <c r="Z21" s="27" t="s">
        <v>888</v>
      </c>
      <c r="AA21" s="27">
        <v>26</v>
      </c>
      <c r="AB21" s="33">
        <v>850.65</v>
      </c>
      <c r="AC21" s="33">
        <f t="shared" si="0"/>
        <v>22116.899999999998</v>
      </c>
      <c r="AD21" s="33">
        <f t="shared" si="1"/>
        <v>24770.928</v>
      </c>
      <c r="AE21" s="33">
        <v>26</v>
      </c>
      <c r="AF21" s="33">
        <v>850.65</v>
      </c>
      <c r="AG21" s="33">
        <f t="shared" si="2"/>
        <v>22116.899999999998</v>
      </c>
      <c r="AH21" s="33">
        <f t="shared" si="3"/>
        <v>24770.928</v>
      </c>
      <c r="AI21" s="33">
        <v>26</v>
      </c>
      <c r="AJ21" s="33">
        <v>850.65</v>
      </c>
      <c r="AK21" s="33">
        <f t="shared" si="4"/>
        <v>22116.899999999998</v>
      </c>
      <c r="AL21" s="33">
        <f t="shared" si="5"/>
        <v>24770.928</v>
      </c>
      <c r="AM21" s="33">
        <v>26</v>
      </c>
      <c r="AN21" s="33">
        <v>850.65</v>
      </c>
      <c r="AO21" s="33">
        <f t="shared" si="6"/>
        <v>22116.899999999998</v>
      </c>
      <c r="AP21" s="33">
        <f t="shared" si="7"/>
        <v>24770.928</v>
      </c>
      <c r="AQ21" s="33"/>
      <c r="AR21" s="33"/>
      <c r="AS21" s="33">
        <f t="shared" si="8"/>
        <v>0</v>
      </c>
      <c r="AT21" s="33">
        <f t="shared" si="9"/>
        <v>0</v>
      </c>
      <c r="AU21" s="33"/>
      <c r="AV21" s="33"/>
      <c r="AW21" s="33">
        <f t="shared" si="10"/>
        <v>0</v>
      </c>
      <c r="AX21" s="33">
        <f t="shared" si="11"/>
        <v>0</v>
      </c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>
        <f t="shared" si="12"/>
        <v>104</v>
      </c>
      <c r="EF21" s="36">
        <v>0</v>
      </c>
      <c r="EG21" s="36">
        <f t="shared" si="13"/>
        <v>0</v>
      </c>
      <c r="EH21" s="31" t="s">
        <v>1535</v>
      </c>
      <c r="EI21" s="28"/>
      <c r="EJ21" s="31"/>
      <c r="EK21" s="28" t="s">
        <v>1344</v>
      </c>
      <c r="EL21" s="28" t="s">
        <v>1580</v>
      </c>
      <c r="EM21" s="28" t="s">
        <v>1581</v>
      </c>
      <c r="EN21" s="28"/>
      <c r="EO21" s="28"/>
      <c r="EP21" s="28"/>
      <c r="EQ21" s="28"/>
      <c r="ER21" s="28"/>
      <c r="ES21" s="28"/>
    </row>
    <row r="22" spans="1:149" ht="25.5" customHeight="1">
      <c r="A22" s="27"/>
      <c r="B22" s="34" t="s">
        <v>1918</v>
      </c>
      <c r="C22" s="27"/>
      <c r="D22" s="78" t="s">
        <v>1926</v>
      </c>
      <c r="E22" s="27" t="s">
        <v>1536</v>
      </c>
      <c r="F22" s="28" t="s">
        <v>1537</v>
      </c>
      <c r="G22" s="28" t="s">
        <v>1538</v>
      </c>
      <c r="H22" s="29" t="s">
        <v>857</v>
      </c>
      <c r="I22" s="29"/>
      <c r="J22" s="29" t="s">
        <v>864</v>
      </c>
      <c r="K22" s="27">
        <v>58</v>
      </c>
      <c r="L22" s="28">
        <v>710000000</v>
      </c>
      <c r="M22" s="25" t="s">
        <v>1534</v>
      </c>
      <c r="N22" s="27" t="s">
        <v>1923</v>
      </c>
      <c r="O22" s="27" t="s">
        <v>359</v>
      </c>
      <c r="P22" s="27">
        <v>396473100</v>
      </c>
      <c r="Q22" s="28" t="s">
        <v>1550</v>
      </c>
      <c r="R22" s="29" t="s">
        <v>686</v>
      </c>
      <c r="S22" s="27" t="s">
        <v>1561</v>
      </c>
      <c r="T22" s="27"/>
      <c r="U22" s="27"/>
      <c r="V22" s="30">
        <v>0</v>
      </c>
      <c r="W22" s="30">
        <v>0</v>
      </c>
      <c r="X22" s="30">
        <v>100</v>
      </c>
      <c r="Y22" s="27" t="s">
        <v>970</v>
      </c>
      <c r="Z22" s="27" t="s">
        <v>888</v>
      </c>
      <c r="AA22" s="27">
        <v>26</v>
      </c>
      <c r="AB22" s="33">
        <v>850.65</v>
      </c>
      <c r="AC22" s="33">
        <f>AA22*AB22</f>
        <v>22116.899999999998</v>
      </c>
      <c r="AD22" s="33">
        <f>IF(Z22="С НДС",AC22*1.12,AC22)</f>
        <v>24770.928</v>
      </c>
      <c r="AE22" s="33">
        <v>26</v>
      </c>
      <c r="AF22" s="33">
        <v>850.65</v>
      </c>
      <c r="AG22" s="33">
        <f>AE22*AF22</f>
        <v>22116.899999999998</v>
      </c>
      <c r="AH22" s="33">
        <f>IF(Z22="С НДС",AG22*1.12,AG22)</f>
        <v>24770.928</v>
      </c>
      <c r="AI22" s="33">
        <v>26</v>
      </c>
      <c r="AJ22" s="33">
        <v>850.65</v>
      </c>
      <c r="AK22" s="33">
        <f>AI22*AJ22</f>
        <v>22116.899999999998</v>
      </c>
      <c r="AL22" s="33">
        <f>IF(Z22="С НДС",AK22*1.12,AK22)</f>
        <v>24770.928</v>
      </c>
      <c r="AM22" s="33">
        <v>26</v>
      </c>
      <c r="AN22" s="33">
        <v>850.65</v>
      </c>
      <c r="AO22" s="33">
        <f>AM22*AN22</f>
        <v>22116.899999999998</v>
      </c>
      <c r="AP22" s="33">
        <f>IF(Z22="С НДС",AO22*1.12,AO22)</f>
        <v>24770.928</v>
      </c>
      <c r="AQ22" s="33"/>
      <c r="AR22" s="33"/>
      <c r="AS22" s="33">
        <f>AQ22*AR22</f>
        <v>0</v>
      </c>
      <c r="AT22" s="33">
        <f>IF(Z22="С НДС",AS22*1.12,AS22)</f>
        <v>0</v>
      </c>
      <c r="AU22" s="33"/>
      <c r="AV22" s="33"/>
      <c r="AW22" s="33">
        <f>AU22*AV22</f>
        <v>0</v>
      </c>
      <c r="AX22" s="33">
        <f>IF(Z22="С НДС",AW22*1.12,AW22)</f>
        <v>0</v>
      </c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>
        <f>SUM(AA22,AE22,AI22,AM22,AQ22)</f>
        <v>104</v>
      </c>
      <c r="EF22" s="36">
        <f>SUM(AW22,AS22,AO22,AG22,AC22,AK22)</f>
        <v>88467.59999999999</v>
      </c>
      <c r="EG22" s="36">
        <f>IF(Z22="С НДС",EF22*1.12,EF22)</f>
        <v>99083.712</v>
      </c>
      <c r="EH22" s="31" t="s">
        <v>1535</v>
      </c>
      <c r="EI22" s="28"/>
      <c r="EJ22" s="31"/>
      <c r="EK22" s="28" t="s">
        <v>1344</v>
      </c>
      <c r="EL22" s="28" t="s">
        <v>1580</v>
      </c>
      <c r="EM22" s="28" t="s">
        <v>1581</v>
      </c>
      <c r="EN22" s="28"/>
      <c r="EO22" s="28"/>
      <c r="EP22" s="28"/>
      <c r="EQ22" s="28"/>
      <c r="ER22" s="28"/>
      <c r="ES22" s="28"/>
    </row>
    <row r="23" spans="1:149" ht="25.5" customHeight="1">
      <c r="A23" s="27"/>
      <c r="B23" s="34" t="s">
        <v>1597</v>
      </c>
      <c r="C23" s="27"/>
      <c r="D23" s="78" t="s">
        <v>1630</v>
      </c>
      <c r="E23" s="27" t="s">
        <v>1536</v>
      </c>
      <c r="F23" s="28" t="s">
        <v>1537</v>
      </c>
      <c r="G23" s="28" t="s">
        <v>1538</v>
      </c>
      <c r="H23" s="29" t="s">
        <v>857</v>
      </c>
      <c r="I23" s="29"/>
      <c r="J23" s="29" t="s">
        <v>864</v>
      </c>
      <c r="K23" s="27">
        <v>58</v>
      </c>
      <c r="L23" s="28">
        <v>710000000</v>
      </c>
      <c r="M23" s="25" t="s">
        <v>1534</v>
      </c>
      <c r="N23" s="27" t="s">
        <v>1594</v>
      </c>
      <c r="O23" s="27" t="s">
        <v>359</v>
      </c>
      <c r="P23" s="27">
        <v>351010000</v>
      </c>
      <c r="Q23" s="28" t="s">
        <v>1545</v>
      </c>
      <c r="R23" s="29" t="s">
        <v>686</v>
      </c>
      <c r="S23" s="27" t="s">
        <v>1561</v>
      </c>
      <c r="T23" s="27"/>
      <c r="U23" s="27"/>
      <c r="V23" s="30">
        <v>0</v>
      </c>
      <c r="W23" s="30">
        <v>0</v>
      </c>
      <c r="X23" s="30">
        <v>100</v>
      </c>
      <c r="Y23" s="27" t="s">
        <v>970</v>
      </c>
      <c r="Z23" s="27" t="s">
        <v>888</v>
      </c>
      <c r="AA23" s="27">
        <v>53</v>
      </c>
      <c r="AB23" s="33">
        <v>850.65</v>
      </c>
      <c r="AC23" s="33">
        <f t="shared" si="0"/>
        <v>45084.45</v>
      </c>
      <c r="AD23" s="33">
        <f t="shared" si="1"/>
        <v>50494.584</v>
      </c>
      <c r="AE23" s="33">
        <v>53</v>
      </c>
      <c r="AF23" s="33">
        <v>850.65</v>
      </c>
      <c r="AG23" s="33">
        <f t="shared" si="2"/>
        <v>45084.45</v>
      </c>
      <c r="AH23" s="33">
        <f t="shared" si="3"/>
        <v>50494.584</v>
      </c>
      <c r="AI23" s="33">
        <v>53</v>
      </c>
      <c r="AJ23" s="33">
        <v>850.65</v>
      </c>
      <c r="AK23" s="33">
        <f t="shared" si="4"/>
        <v>45084.45</v>
      </c>
      <c r="AL23" s="33">
        <f t="shared" si="5"/>
        <v>50494.584</v>
      </c>
      <c r="AM23" s="33">
        <v>53</v>
      </c>
      <c r="AN23" s="33">
        <v>850.65</v>
      </c>
      <c r="AO23" s="33">
        <f t="shared" si="6"/>
        <v>45084.45</v>
      </c>
      <c r="AP23" s="33">
        <f t="shared" si="7"/>
        <v>50494.584</v>
      </c>
      <c r="AQ23" s="33"/>
      <c r="AR23" s="33"/>
      <c r="AS23" s="33">
        <f t="shared" si="8"/>
        <v>0</v>
      </c>
      <c r="AT23" s="33">
        <f t="shared" si="9"/>
        <v>0</v>
      </c>
      <c r="AU23" s="33"/>
      <c r="AV23" s="33"/>
      <c r="AW23" s="33">
        <f t="shared" si="10"/>
        <v>0</v>
      </c>
      <c r="AX23" s="33">
        <f t="shared" si="11"/>
        <v>0</v>
      </c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>
        <f t="shared" si="12"/>
        <v>212</v>
      </c>
      <c r="EF23" s="36">
        <v>0</v>
      </c>
      <c r="EG23" s="36">
        <f t="shared" si="13"/>
        <v>0</v>
      </c>
      <c r="EH23" s="31" t="s">
        <v>1535</v>
      </c>
      <c r="EI23" s="28"/>
      <c r="EJ23" s="31"/>
      <c r="EK23" s="28" t="s">
        <v>1344</v>
      </c>
      <c r="EL23" s="28" t="s">
        <v>1580</v>
      </c>
      <c r="EM23" s="28" t="s">
        <v>1581</v>
      </c>
      <c r="EN23" s="28"/>
      <c r="EO23" s="28"/>
      <c r="EP23" s="28"/>
      <c r="EQ23" s="28"/>
      <c r="ER23" s="28"/>
      <c r="ES23" s="28"/>
    </row>
    <row r="24" spans="1:149" ht="25.5" customHeight="1">
      <c r="A24" s="27"/>
      <c r="B24" s="34" t="s">
        <v>1918</v>
      </c>
      <c r="C24" s="27"/>
      <c r="D24" s="78" t="s">
        <v>1927</v>
      </c>
      <c r="E24" s="27" t="s">
        <v>1536</v>
      </c>
      <c r="F24" s="28" t="s">
        <v>1537</v>
      </c>
      <c r="G24" s="28" t="s">
        <v>1538</v>
      </c>
      <c r="H24" s="29" t="s">
        <v>857</v>
      </c>
      <c r="I24" s="29"/>
      <c r="J24" s="29" t="s">
        <v>864</v>
      </c>
      <c r="K24" s="27">
        <v>58</v>
      </c>
      <c r="L24" s="28">
        <v>710000000</v>
      </c>
      <c r="M24" s="25" t="s">
        <v>1534</v>
      </c>
      <c r="N24" s="27" t="s">
        <v>1923</v>
      </c>
      <c r="O24" s="27" t="s">
        <v>359</v>
      </c>
      <c r="P24" s="27">
        <v>351010000</v>
      </c>
      <c r="Q24" s="28" t="s">
        <v>1545</v>
      </c>
      <c r="R24" s="29" t="s">
        <v>686</v>
      </c>
      <c r="S24" s="27" t="s">
        <v>1561</v>
      </c>
      <c r="T24" s="27"/>
      <c r="U24" s="27"/>
      <c r="V24" s="30">
        <v>0</v>
      </c>
      <c r="W24" s="30">
        <v>0</v>
      </c>
      <c r="X24" s="30">
        <v>100</v>
      </c>
      <c r="Y24" s="27" t="s">
        <v>970</v>
      </c>
      <c r="Z24" s="27" t="s">
        <v>888</v>
      </c>
      <c r="AA24" s="27">
        <v>53</v>
      </c>
      <c r="AB24" s="33">
        <v>850.65</v>
      </c>
      <c r="AC24" s="33">
        <f>AA24*AB24</f>
        <v>45084.45</v>
      </c>
      <c r="AD24" s="33">
        <f>IF(Z24="С НДС",AC24*1.12,AC24)</f>
        <v>50494.584</v>
      </c>
      <c r="AE24" s="33">
        <v>53</v>
      </c>
      <c r="AF24" s="33">
        <v>850.65</v>
      </c>
      <c r="AG24" s="33">
        <f>AE24*AF24</f>
        <v>45084.45</v>
      </c>
      <c r="AH24" s="33">
        <f>IF(Z24="С НДС",AG24*1.12,AG24)</f>
        <v>50494.584</v>
      </c>
      <c r="AI24" s="33">
        <v>53</v>
      </c>
      <c r="AJ24" s="33">
        <v>850.65</v>
      </c>
      <c r="AK24" s="33">
        <f>AI24*AJ24</f>
        <v>45084.45</v>
      </c>
      <c r="AL24" s="33">
        <f>IF(Z24="С НДС",AK24*1.12,AK24)</f>
        <v>50494.584</v>
      </c>
      <c r="AM24" s="33">
        <v>53</v>
      </c>
      <c r="AN24" s="33">
        <v>850.65</v>
      </c>
      <c r="AO24" s="33">
        <f>AM24*AN24</f>
        <v>45084.45</v>
      </c>
      <c r="AP24" s="33">
        <f>IF(Z24="С НДС",AO24*1.12,AO24)</f>
        <v>50494.584</v>
      </c>
      <c r="AQ24" s="33"/>
      <c r="AR24" s="33"/>
      <c r="AS24" s="33">
        <f>AQ24*AR24</f>
        <v>0</v>
      </c>
      <c r="AT24" s="33">
        <f>IF(Z24="С НДС",AS24*1.12,AS24)</f>
        <v>0</v>
      </c>
      <c r="AU24" s="33"/>
      <c r="AV24" s="33"/>
      <c r="AW24" s="33">
        <f>AU24*AV24</f>
        <v>0</v>
      </c>
      <c r="AX24" s="33">
        <f>IF(Z24="С НДС",AW24*1.12,AW24)</f>
        <v>0</v>
      </c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>
        <f>SUM(AA24,AE24,AI24,AM24,AQ24)</f>
        <v>212</v>
      </c>
      <c r="EF24" s="36">
        <f>SUM(AW24,AS24,AO24,AG24,AC24,AK24)</f>
        <v>180337.8</v>
      </c>
      <c r="EG24" s="36">
        <f>IF(Z24="С НДС",EF24*1.12,EF24)</f>
        <v>201978.336</v>
      </c>
      <c r="EH24" s="31" t="s">
        <v>1535</v>
      </c>
      <c r="EI24" s="28"/>
      <c r="EJ24" s="31"/>
      <c r="EK24" s="28" t="s">
        <v>1344</v>
      </c>
      <c r="EL24" s="28" t="s">
        <v>1580</v>
      </c>
      <c r="EM24" s="28" t="s">
        <v>1581</v>
      </c>
      <c r="EN24" s="28"/>
      <c r="EO24" s="28"/>
      <c r="EP24" s="28"/>
      <c r="EQ24" s="28"/>
      <c r="ER24" s="28"/>
      <c r="ES24" s="28"/>
    </row>
    <row r="25" spans="1:149" ht="25.5" customHeight="1">
      <c r="A25" s="27"/>
      <c r="B25" s="34" t="s">
        <v>1597</v>
      </c>
      <c r="C25" s="27"/>
      <c r="D25" s="78" t="s">
        <v>1731</v>
      </c>
      <c r="E25" s="27" t="s">
        <v>1536</v>
      </c>
      <c r="F25" s="28" t="s">
        <v>1537</v>
      </c>
      <c r="G25" s="28" t="s">
        <v>1538</v>
      </c>
      <c r="H25" s="29" t="s">
        <v>857</v>
      </c>
      <c r="I25" s="29"/>
      <c r="J25" s="29" t="s">
        <v>864</v>
      </c>
      <c r="K25" s="27">
        <v>58</v>
      </c>
      <c r="L25" s="28">
        <v>710000000</v>
      </c>
      <c r="M25" s="25" t="s">
        <v>1534</v>
      </c>
      <c r="N25" s="27" t="s">
        <v>1594</v>
      </c>
      <c r="O25" s="27" t="s">
        <v>359</v>
      </c>
      <c r="P25" s="27" t="s">
        <v>1589</v>
      </c>
      <c r="Q25" s="28" t="s">
        <v>1556</v>
      </c>
      <c r="R25" s="29" t="s">
        <v>686</v>
      </c>
      <c r="S25" s="27" t="s">
        <v>1561</v>
      </c>
      <c r="T25" s="27"/>
      <c r="U25" s="27"/>
      <c r="V25" s="30">
        <v>0</v>
      </c>
      <c r="W25" s="30">
        <v>0</v>
      </c>
      <c r="X25" s="30">
        <v>100</v>
      </c>
      <c r="Y25" s="27" t="s">
        <v>970</v>
      </c>
      <c r="Z25" s="27" t="s">
        <v>888</v>
      </c>
      <c r="AA25" s="27">
        <v>51</v>
      </c>
      <c r="AB25" s="33">
        <v>850.65</v>
      </c>
      <c r="AC25" s="33">
        <f t="shared" si="0"/>
        <v>43383.15</v>
      </c>
      <c r="AD25" s="33">
        <f t="shared" si="1"/>
        <v>48589.128000000004</v>
      </c>
      <c r="AE25" s="33">
        <v>51</v>
      </c>
      <c r="AF25" s="33">
        <v>850.65</v>
      </c>
      <c r="AG25" s="33">
        <f t="shared" si="2"/>
        <v>43383.15</v>
      </c>
      <c r="AH25" s="33">
        <f t="shared" si="3"/>
        <v>48589.128000000004</v>
      </c>
      <c r="AI25" s="33">
        <v>51</v>
      </c>
      <c r="AJ25" s="33">
        <v>850.65</v>
      </c>
      <c r="AK25" s="33">
        <f t="shared" si="4"/>
        <v>43383.15</v>
      </c>
      <c r="AL25" s="33">
        <f t="shared" si="5"/>
        <v>48589.128000000004</v>
      </c>
      <c r="AM25" s="33">
        <v>51</v>
      </c>
      <c r="AN25" s="33">
        <v>850.65</v>
      </c>
      <c r="AO25" s="33">
        <f t="shared" si="6"/>
        <v>43383.15</v>
      </c>
      <c r="AP25" s="33">
        <f t="shared" si="7"/>
        <v>48589.128000000004</v>
      </c>
      <c r="AQ25" s="33"/>
      <c r="AR25" s="33"/>
      <c r="AS25" s="33">
        <f t="shared" si="8"/>
        <v>0</v>
      </c>
      <c r="AT25" s="33">
        <f t="shared" si="9"/>
        <v>0</v>
      </c>
      <c r="AU25" s="33"/>
      <c r="AV25" s="33"/>
      <c r="AW25" s="33">
        <f t="shared" si="10"/>
        <v>0</v>
      </c>
      <c r="AX25" s="33">
        <f t="shared" si="11"/>
        <v>0</v>
      </c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>
        <f t="shared" si="12"/>
        <v>204</v>
      </c>
      <c r="EF25" s="36">
        <v>0</v>
      </c>
      <c r="EG25" s="36">
        <f t="shared" si="13"/>
        <v>0</v>
      </c>
      <c r="EH25" s="31" t="s">
        <v>1535</v>
      </c>
      <c r="EI25" s="28"/>
      <c r="EJ25" s="31"/>
      <c r="EK25" s="28" t="s">
        <v>1344</v>
      </c>
      <c r="EL25" s="28" t="s">
        <v>1580</v>
      </c>
      <c r="EM25" s="28" t="s">
        <v>1581</v>
      </c>
      <c r="EN25" s="28"/>
      <c r="EO25" s="28"/>
      <c r="EP25" s="28"/>
      <c r="EQ25" s="28"/>
      <c r="ER25" s="28"/>
      <c r="ES25" s="28"/>
    </row>
    <row r="26" spans="1:149" ht="25.5" customHeight="1">
      <c r="A26" s="27"/>
      <c r="B26" s="34" t="s">
        <v>1918</v>
      </c>
      <c r="C26" s="27"/>
      <c r="D26" s="78" t="s">
        <v>1928</v>
      </c>
      <c r="E26" s="27" t="s">
        <v>1536</v>
      </c>
      <c r="F26" s="28" t="s">
        <v>1537</v>
      </c>
      <c r="G26" s="28" t="s">
        <v>1538</v>
      </c>
      <c r="H26" s="29" t="s">
        <v>857</v>
      </c>
      <c r="I26" s="29"/>
      <c r="J26" s="29" t="s">
        <v>864</v>
      </c>
      <c r="K26" s="27">
        <v>58</v>
      </c>
      <c r="L26" s="28">
        <v>710000000</v>
      </c>
      <c r="M26" s="25" t="s">
        <v>1534</v>
      </c>
      <c r="N26" s="27" t="s">
        <v>1923</v>
      </c>
      <c r="O26" s="27" t="s">
        <v>359</v>
      </c>
      <c r="P26" s="27" t="s">
        <v>1589</v>
      </c>
      <c r="Q26" s="28" t="s">
        <v>1556</v>
      </c>
      <c r="R26" s="29" t="s">
        <v>686</v>
      </c>
      <c r="S26" s="27" t="s">
        <v>1561</v>
      </c>
      <c r="T26" s="27"/>
      <c r="U26" s="27"/>
      <c r="V26" s="30">
        <v>0</v>
      </c>
      <c r="W26" s="30">
        <v>0</v>
      </c>
      <c r="X26" s="30">
        <v>100</v>
      </c>
      <c r="Y26" s="27" t="s">
        <v>970</v>
      </c>
      <c r="Z26" s="27" t="s">
        <v>888</v>
      </c>
      <c r="AA26" s="27">
        <v>51</v>
      </c>
      <c r="AB26" s="33">
        <v>850.65</v>
      </c>
      <c r="AC26" s="33">
        <f>AA26*AB26</f>
        <v>43383.15</v>
      </c>
      <c r="AD26" s="33">
        <f>IF(Z26="С НДС",AC26*1.12,AC26)</f>
        <v>48589.128000000004</v>
      </c>
      <c r="AE26" s="33">
        <v>51</v>
      </c>
      <c r="AF26" s="33">
        <v>850.65</v>
      </c>
      <c r="AG26" s="33">
        <f>AE26*AF26</f>
        <v>43383.15</v>
      </c>
      <c r="AH26" s="33">
        <f>IF(Z26="С НДС",AG26*1.12,AG26)</f>
        <v>48589.128000000004</v>
      </c>
      <c r="AI26" s="33">
        <v>51</v>
      </c>
      <c r="AJ26" s="33">
        <v>850.65</v>
      </c>
      <c r="AK26" s="33">
        <f>AI26*AJ26</f>
        <v>43383.15</v>
      </c>
      <c r="AL26" s="33">
        <f>IF(Z26="С НДС",AK26*1.12,AK26)</f>
        <v>48589.128000000004</v>
      </c>
      <c r="AM26" s="33">
        <v>51</v>
      </c>
      <c r="AN26" s="33">
        <v>850.65</v>
      </c>
      <c r="AO26" s="33">
        <f>AM26*AN26</f>
        <v>43383.15</v>
      </c>
      <c r="AP26" s="33">
        <f>IF(Z26="С НДС",AO26*1.12,AO26)</f>
        <v>48589.128000000004</v>
      </c>
      <c r="AQ26" s="33"/>
      <c r="AR26" s="33"/>
      <c r="AS26" s="33">
        <f>AQ26*AR26</f>
        <v>0</v>
      </c>
      <c r="AT26" s="33">
        <f>IF(Z26="С НДС",AS26*1.12,AS26)</f>
        <v>0</v>
      </c>
      <c r="AU26" s="33"/>
      <c r="AV26" s="33"/>
      <c r="AW26" s="33">
        <f>AU26*AV26</f>
        <v>0</v>
      </c>
      <c r="AX26" s="33">
        <f>IF(Z26="С НДС",AW26*1.12,AW26)</f>
        <v>0</v>
      </c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>
        <f>SUM(AA26,AE26,AI26,AM26,AQ26)</f>
        <v>204</v>
      </c>
      <c r="EF26" s="36">
        <f>SUM(AW26,AS26,AO26,AG26,AC26,AK26)</f>
        <v>173532.6</v>
      </c>
      <c r="EG26" s="36">
        <f>IF(Z26="С НДС",EF26*1.12,EF26)</f>
        <v>194356.51200000002</v>
      </c>
      <c r="EH26" s="31" t="s">
        <v>1535</v>
      </c>
      <c r="EI26" s="28"/>
      <c r="EJ26" s="31"/>
      <c r="EK26" s="28" t="s">
        <v>1344</v>
      </c>
      <c r="EL26" s="28" t="s">
        <v>1580</v>
      </c>
      <c r="EM26" s="28" t="s">
        <v>1581</v>
      </c>
      <c r="EN26" s="28"/>
      <c r="EO26" s="28"/>
      <c r="EP26" s="28"/>
      <c r="EQ26" s="28"/>
      <c r="ER26" s="28"/>
      <c r="ES26" s="28"/>
    </row>
    <row r="27" spans="1:149" ht="25.5" customHeight="1">
      <c r="A27" s="27"/>
      <c r="B27" s="34" t="s">
        <v>1597</v>
      </c>
      <c r="C27" s="27"/>
      <c r="D27" s="78" t="s">
        <v>1653</v>
      </c>
      <c r="E27" s="27" t="s">
        <v>1536</v>
      </c>
      <c r="F27" s="28" t="s">
        <v>1537</v>
      </c>
      <c r="G27" s="28" t="s">
        <v>1538</v>
      </c>
      <c r="H27" s="29" t="s">
        <v>857</v>
      </c>
      <c r="I27" s="29"/>
      <c r="J27" s="29" t="s">
        <v>864</v>
      </c>
      <c r="K27" s="27">
        <v>58</v>
      </c>
      <c r="L27" s="28">
        <v>710000000</v>
      </c>
      <c r="M27" s="25" t="s">
        <v>1534</v>
      </c>
      <c r="N27" s="27" t="s">
        <v>1594</v>
      </c>
      <c r="O27" s="27" t="s">
        <v>359</v>
      </c>
      <c r="P27" s="27">
        <v>396473100</v>
      </c>
      <c r="Q27" s="28" t="s">
        <v>1550</v>
      </c>
      <c r="R27" s="29" t="s">
        <v>686</v>
      </c>
      <c r="S27" s="27" t="s">
        <v>1561</v>
      </c>
      <c r="T27" s="27"/>
      <c r="U27" s="27"/>
      <c r="V27" s="30">
        <v>0</v>
      </c>
      <c r="W27" s="30">
        <v>0</v>
      </c>
      <c r="X27" s="30">
        <v>100</v>
      </c>
      <c r="Y27" s="27" t="s">
        <v>970</v>
      </c>
      <c r="Z27" s="27" t="s">
        <v>888</v>
      </c>
      <c r="AA27" s="27">
        <v>33</v>
      </c>
      <c r="AB27" s="33">
        <v>419.44</v>
      </c>
      <c r="AC27" s="33">
        <f t="shared" si="0"/>
        <v>13841.52</v>
      </c>
      <c r="AD27" s="33">
        <f t="shared" si="1"/>
        <v>15502.502400000001</v>
      </c>
      <c r="AE27" s="33">
        <v>33</v>
      </c>
      <c r="AF27" s="33">
        <v>419.44</v>
      </c>
      <c r="AG27" s="33">
        <f t="shared" si="2"/>
        <v>13841.52</v>
      </c>
      <c r="AH27" s="33">
        <f t="shared" si="3"/>
        <v>15502.502400000001</v>
      </c>
      <c r="AI27" s="33">
        <v>33</v>
      </c>
      <c r="AJ27" s="33">
        <v>419.44</v>
      </c>
      <c r="AK27" s="33">
        <f t="shared" si="4"/>
        <v>13841.52</v>
      </c>
      <c r="AL27" s="33">
        <f t="shared" si="5"/>
        <v>15502.502400000001</v>
      </c>
      <c r="AM27" s="33">
        <v>33</v>
      </c>
      <c r="AN27" s="33">
        <v>419.44</v>
      </c>
      <c r="AO27" s="33">
        <f t="shared" si="6"/>
        <v>13841.52</v>
      </c>
      <c r="AP27" s="33">
        <f t="shared" si="7"/>
        <v>15502.502400000001</v>
      </c>
      <c r="AQ27" s="33"/>
      <c r="AR27" s="33"/>
      <c r="AS27" s="33">
        <f t="shared" si="8"/>
        <v>0</v>
      </c>
      <c r="AT27" s="33">
        <f t="shared" si="9"/>
        <v>0</v>
      </c>
      <c r="AU27" s="33"/>
      <c r="AV27" s="33"/>
      <c r="AW27" s="33">
        <f t="shared" si="10"/>
        <v>0</v>
      </c>
      <c r="AX27" s="33">
        <f t="shared" si="11"/>
        <v>0</v>
      </c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>
        <f t="shared" si="12"/>
        <v>132</v>
      </c>
      <c r="EF27" s="36">
        <v>0</v>
      </c>
      <c r="EG27" s="36">
        <f t="shared" si="13"/>
        <v>0</v>
      </c>
      <c r="EH27" s="31" t="s">
        <v>1535</v>
      </c>
      <c r="EI27" s="28"/>
      <c r="EJ27" s="31"/>
      <c r="EK27" s="28" t="s">
        <v>1344</v>
      </c>
      <c r="EL27" s="28" t="s">
        <v>1578</v>
      </c>
      <c r="EM27" s="28" t="s">
        <v>1579</v>
      </c>
      <c r="EN27" s="28"/>
      <c r="EO27" s="28"/>
      <c r="EP27" s="28"/>
      <c r="EQ27" s="28"/>
      <c r="ER27" s="28"/>
      <c r="ES27" s="28"/>
    </row>
    <row r="28" spans="1:149" ht="25.5" customHeight="1">
      <c r="A28" s="27"/>
      <c r="B28" s="34" t="s">
        <v>1918</v>
      </c>
      <c r="C28" s="27"/>
      <c r="D28" s="78" t="s">
        <v>1929</v>
      </c>
      <c r="E28" s="27" t="s">
        <v>1536</v>
      </c>
      <c r="F28" s="28" t="s">
        <v>1537</v>
      </c>
      <c r="G28" s="28" t="s">
        <v>1538</v>
      </c>
      <c r="H28" s="29" t="s">
        <v>857</v>
      </c>
      <c r="I28" s="29"/>
      <c r="J28" s="29" t="s">
        <v>864</v>
      </c>
      <c r="K28" s="27">
        <v>58</v>
      </c>
      <c r="L28" s="28">
        <v>710000000</v>
      </c>
      <c r="M28" s="25" t="s">
        <v>1534</v>
      </c>
      <c r="N28" s="27" t="s">
        <v>1923</v>
      </c>
      <c r="O28" s="27" t="s">
        <v>359</v>
      </c>
      <c r="P28" s="27">
        <v>396473100</v>
      </c>
      <c r="Q28" s="28" t="s">
        <v>1550</v>
      </c>
      <c r="R28" s="29" t="s">
        <v>686</v>
      </c>
      <c r="S28" s="27" t="s">
        <v>1561</v>
      </c>
      <c r="T28" s="27"/>
      <c r="U28" s="27"/>
      <c r="V28" s="30">
        <v>0</v>
      </c>
      <c r="W28" s="30">
        <v>0</v>
      </c>
      <c r="X28" s="30">
        <v>100</v>
      </c>
      <c r="Y28" s="27" t="s">
        <v>970</v>
      </c>
      <c r="Z28" s="27" t="s">
        <v>888</v>
      </c>
      <c r="AA28" s="27">
        <v>33</v>
      </c>
      <c r="AB28" s="33">
        <v>419.44</v>
      </c>
      <c r="AC28" s="33">
        <f>AA28*AB28</f>
        <v>13841.52</v>
      </c>
      <c r="AD28" s="33">
        <f>IF(Z28="С НДС",AC28*1.12,AC28)</f>
        <v>15502.502400000001</v>
      </c>
      <c r="AE28" s="33">
        <v>33</v>
      </c>
      <c r="AF28" s="33">
        <v>419.44</v>
      </c>
      <c r="AG28" s="33">
        <f>AE28*AF28</f>
        <v>13841.52</v>
      </c>
      <c r="AH28" s="33">
        <f>IF(Z28="С НДС",AG28*1.12,AG28)</f>
        <v>15502.502400000001</v>
      </c>
      <c r="AI28" s="33">
        <v>33</v>
      </c>
      <c r="AJ28" s="33">
        <v>419.44</v>
      </c>
      <c r="AK28" s="33">
        <f>AI28*AJ28</f>
        <v>13841.52</v>
      </c>
      <c r="AL28" s="33">
        <f>IF(Z28="С НДС",AK28*1.12,AK28)</f>
        <v>15502.502400000001</v>
      </c>
      <c r="AM28" s="33">
        <v>33</v>
      </c>
      <c r="AN28" s="33">
        <v>419.44</v>
      </c>
      <c r="AO28" s="33">
        <f>AM28*AN28</f>
        <v>13841.52</v>
      </c>
      <c r="AP28" s="33">
        <f>IF(Z28="С НДС",AO28*1.12,AO28)</f>
        <v>15502.502400000001</v>
      </c>
      <c r="AQ28" s="33"/>
      <c r="AR28" s="33"/>
      <c r="AS28" s="33">
        <f>AQ28*AR28</f>
        <v>0</v>
      </c>
      <c r="AT28" s="33">
        <f>IF(Z28="С НДС",AS28*1.12,AS28)</f>
        <v>0</v>
      </c>
      <c r="AU28" s="33"/>
      <c r="AV28" s="33"/>
      <c r="AW28" s="33">
        <f>AU28*AV28</f>
        <v>0</v>
      </c>
      <c r="AX28" s="33">
        <f>IF(Z28="С НДС",AW28*1.12,AW28)</f>
        <v>0</v>
      </c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>
        <f>SUM(AA28,AE28,AI28,AM28,AQ28)</f>
        <v>132</v>
      </c>
      <c r="EF28" s="36">
        <f>SUM(AW28,AS28,AO28,AG28,AC28,AK28)</f>
        <v>55366.08</v>
      </c>
      <c r="EG28" s="36">
        <f>IF(Z28="С НДС",EF28*1.12,EF28)</f>
        <v>62010.009600000005</v>
      </c>
      <c r="EH28" s="31" t="s">
        <v>1535</v>
      </c>
      <c r="EI28" s="28"/>
      <c r="EJ28" s="31"/>
      <c r="EK28" s="28" t="s">
        <v>1344</v>
      </c>
      <c r="EL28" s="28" t="s">
        <v>1578</v>
      </c>
      <c r="EM28" s="28" t="s">
        <v>1579</v>
      </c>
      <c r="EN28" s="28"/>
      <c r="EO28" s="28"/>
      <c r="EP28" s="28"/>
      <c r="EQ28" s="28"/>
      <c r="ER28" s="28"/>
      <c r="ES28" s="28"/>
    </row>
    <row r="29" spans="1:149" ht="25.5" customHeight="1">
      <c r="A29" s="27"/>
      <c r="B29" s="34" t="s">
        <v>1597</v>
      </c>
      <c r="C29" s="27"/>
      <c r="D29" s="78" t="s">
        <v>1629</v>
      </c>
      <c r="E29" s="27" t="s">
        <v>1536</v>
      </c>
      <c r="F29" s="28" t="s">
        <v>1537</v>
      </c>
      <c r="G29" s="28" t="s">
        <v>1538</v>
      </c>
      <c r="H29" s="29" t="s">
        <v>857</v>
      </c>
      <c r="I29" s="29"/>
      <c r="J29" s="29" t="s">
        <v>864</v>
      </c>
      <c r="K29" s="27">
        <v>58</v>
      </c>
      <c r="L29" s="28">
        <v>710000000</v>
      </c>
      <c r="M29" s="25" t="s">
        <v>1534</v>
      </c>
      <c r="N29" s="27" t="s">
        <v>1594</v>
      </c>
      <c r="O29" s="27" t="s">
        <v>359</v>
      </c>
      <c r="P29" s="27">
        <v>351010000</v>
      </c>
      <c r="Q29" s="28" t="s">
        <v>1545</v>
      </c>
      <c r="R29" s="29" t="s">
        <v>686</v>
      </c>
      <c r="S29" s="27" t="s">
        <v>1561</v>
      </c>
      <c r="T29" s="27"/>
      <c r="U29" s="27"/>
      <c r="V29" s="30">
        <v>0</v>
      </c>
      <c r="W29" s="30">
        <v>0</v>
      </c>
      <c r="X29" s="30">
        <v>100</v>
      </c>
      <c r="Y29" s="27" t="s">
        <v>970</v>
      </c>
      <c r="Z29" s="27" t="s">
        <v>888</v>
      </c>
      <c r="AA29" s="27">
        <v>66</v>
      </c>
      <c r="AB29" s="33">
        <v>419.44</v>
      </c>
      <c r="AC29" s="33">
        <f t="shared" si="0"/>
        <v>27683.04</v>
      </c>
      <c r="AD29" s="33">
        <f t="shared" si="1"/>
        <v>31005.004800000002</v>
      </c>
      <c r="AE29" s="33">
        <v>66</v>
      </c>
      <c r="AF29" s="33">
        <v>419.44</v>
      </c>
      <c r="AG29" s="33">
        <f t="shared" si="2"/>
        <v>27683.04</v>
      </c>
      <c r="AH29" s="33">
        <f t="shared" si="3"/>
        <v>31005.004800000002</v>
      </c>
      <c r="AI29" s="33">
        <v>66</v>
      </c>
      <c r="AJ29" s="33">
        <v>419.44</v>
      </c>
      <c r="AK29" s="33">
        <f t="shared" si="4"/>
        <v>27683.04</v>
      </c>
      <c r="AL29" s="33">
        <f t="shared" si="5"/>
        <v>31005.004800000002</v>
      </c>
      <c r="AM29" s="33">
        <v>66</v>
      </c>
      <c r="AN29" s="33">
        <v>419.44</v>
      </c>
      <c r="AO29" s="33">
        <f t="shared" si="6"/>
        <v>27683.04</v>
      </c>
      <c r="AP29" s="33">
        <f t="shared" si="7"/>
        <v>31005.004800000002</v>
      </c>
      <c r="AQ29" s="33"/>
      <c r="AR29" s="33"/>
      <c r="AS29" s="33">
        <f t="shared" si="8"/>
        <v>0</v>
      </c>
      <c r="AT29" s="33">
        <f t="shared" si="9"/>
        <v>0</v>
      </c>
      <c r="AU29" s="33"/>
      <c r="AV29" s="33"/>
      <c r="AW29" s="33">
        <f t="shared" si="10"/>
        <v>0</v>
      </c>
      <c r="AX29" s="33">
        <f t="shared" si="11"/>
        <v>0</v>
      </c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>
        <f t="shared" si="12"/>
        <v>264</v>
      </c>
      <c r="EF29" s="36">
        <v>0</v>
      </c>
      <c r="EG29" s="36">
        <f t="shared" si="13"/>
        <v>0</v>
      </c>
      <c r="EH29" s="31" t="s">
        <v>1535</v>
      </c>
      <c r="EI29" s="28"/>
      <c r="EJ29" s="31"/>
      <c r="EK29" s="28" t="s">
        <v>1344</v>
      </c>
      <c r="EL29" s="28" t="s">
        <v>1578</v>
      </c>
      <c r="EM29" s="28" t="s">
        <v>1579</v>
      </c>
      <c r="EN29" s="28"/>
      <c r="EO29" s="28"/>
      <c r="EP29" s="28"/>
      <c r="EQ29" s="28"/>
      <c r="ER29" s="28"/>
      <c r="ES29" s="28"/>
    </row>
    <row r="30" spans="1:149" ht="25.5" customHeight="1">
      <c r="A30" s="27"/>
      <c r="B30" s="34" t="s">
        <v>1918</v>
      </c>
      <c r="C30" s="27"/>
      <c r="D30" s="78" t="s">
        <v>1930</v>
      </c>
      <c r="E30" s="27" t="s">
        <v>1536</v>
      </c>
      <c r="F30" s="28" t="s">
        <v>1537</v>
      </c>
      <c r="G30" s="28" t="s">
        <v>1538</v>
      </c>
      <c r="H30" s="29" t="s">
        <v>857</v>
      </c>
      <c r="I30" s="29"/>
      <c r="J30" s="29" t="s">
        <v>864</v>
      </c>
      <c r="K30" s="27">
        <v>58</v>
      </c>
      <c r="L30" s="28">
        <v>710000000</v>
      </c>
      <c r="M30" s="25" t="s">
        <v>1534</v>
      </c>
      <c r="N30" s="27" t="s">
        <v>1923</v>
      </c>
      <c r="O30" s="27" t="s">
        <v>359</v>
      </c>
      <c r="P30" s="27">
        <v>351010000</v>
      </c>
      <c r="Q30" s="28" t="s">
        <v>1545</v>
      </c>
      <c r="R30" s="29" t="s">
        <v>686</v>
      </c>
      <c r="S30" s="27" t="s">
        <v>1561</v>
      </c>
      <c r="T30" s="27"/>
      <c r="U30" s="27"/>
      <c r="V30" s="30">
        <v>0</v>
      </c>
      <c r="W30" s="30">
        <v>0</v>
      </c>
      <c r="X30" s="30">
        <v>100</v>
      </c>
      <c r="Y30" s="27" t="s">
        <v>970</v>
      </c>
      <c r="Z30" s="27" t="s">
        <v>888</v>
      </c>
      <c r="AA30" s="27">
        <v>66</v>
      </c>
      <c r="AB30" s="33">
        <v>419.44</v>
      </c>
      <c r="AC30" s="33">
        <f>AA30*AB30</f>
        <v>27683.04</v>
      </c>
      <c r="AD30" s="33">
        <f>IF(Z30="С НДС",AC30*1.12,AC30)</f>
        <v>31005.004800000002</v>
      </c>
      <c r="AE30" s="33">
        <v>66</v>
      </c>
      <c r="AF30" s="33">
        <v>419.44</v>
      </c>
      <c r="AG30" s="33">
        <f>AE30*AF30</f>
        <v>27683.04</v>
      </c>
      <c r="AH30" s="33">
        <f>IF(Z30="С НДС",AG30*1.12,AG30)</f>
        <v>31005.004800000002</v>
      </c>
      <c r="AI30" s="33">
        <v>66</v>
      </c>
      <c r="AJ30" s="33">
        <v>419.44</v>
      </c>
      <c r="AK30" s="33">
        <f>AI30*AJ30</f>
        <v>27683.04</v>
      </c>
      <c r="AL30" s="33">
        <f>IF(Z30="С НДС",AK30*1.12,AK30)</f>
        <v>31005.004800000002</v>
      </c>
      <c r="AM30" s="33">
        <v>66</v>
      </c>
      <c r="AN30" s="33">
        <v>419.44</v>
      </c>
      <c r="AO30" s="33">
        <f>AM30*AN30</f>
        <v>27683.04</v>
      </c>
      <c r="AP30" s="33">
        <f>IF(Z30="С НДС",AO30*1.12,AO30)</f>
        <v>31005.004800000002</v>
      </c>
      <c r="AQ30" s="33"/>
      <c r="AR30" s="33"/>
      <c r="AS30" s="33">
        <f>AQ30*AR30</f>
        <v>0</v>
      </c>
      <c r="AT30" s="33">
        <f>IF(Z30="С НДС",AS30*1.12,AS30)</f>
        <v>0</v>
      </c>
      <c r="AU30" s="33"/>
      <c r="AV30" s="33"/>
      <c r="AW30" s="33">
        <f>AU30*AV30</f>
        <v>0</v>
      </c>
      <c r="AX30" s="33">
        <f>IF(Z30="С НДС",AW30*1.12,AW30)</f>
        <v>0</v>
      </c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>
        <f>SUM(AA30,AE30,AI30,AM30,AQ30)</f>
        <v>264</v>
      </c>
      <c r="EF30" s="36">
        <f>SUM(AW30,AS30,AO30,AG30,AC30,AK30)</f>
        <v>110732.16</v>
      </c>
      <c r="EG30" s="36">
        <f>IF(Z30="С НДС",EF30*1.12,EF30)</f>
        <v>124020.01920000001</v>
      </c>
      <c r="EH30" s="31" t="s">
        <v>1535</v>
      </c>
      <c r="EI30" s="28"/>
      <c r="EJ30" s="31"/>
      <c r="EK30" s="28" t="s">
        <v>1344</v>
      </c>
      <c r="EL30" s="28" t="s">
        <v>1578</v>
      </c>
      <c r="EM30" s="28" t="s">
        <v>1579</v>
      </c>
      <c r="EN30" s="28"/>
      <c r="EO30" s="28"/>
      <c r="EP30" s="28"/>
      <c r="EQ30" s="28"/>
      <c r="ER30" s="28"/>
      <c r="ES30" s="28"/>
    </row>
    <row r="31" spans="1:149" ht="25.5" customHeight="1">
      <c r="A31" s="27"/>
      <c r="B31" s="34" t="s">
        <v>1597</v>
      </c>
      <c r="C31" s="27"/>
      <c r="D31" s="78" t="s">
        <v>1730</v>
      </c>
      <c r="E31" s="27" t="s">
        <v>1536</v>
      </c>
      <c r="F31" s="28" t="s">
        <v>1537</v>
      </c>
      <c r="G31" s="28" t="s">
        <v>1538</v>
      </c>
      <c r="H31" s="29" t="s">
        <v>857</v>
      </c>
      <c r="I31" s="29"/>
      <c r="J31" s="29" t="s">
        <v>864</v>
      </c>
      <c r="K31" s="27">
        <v>58</v>
      </c>
      <c r="L31" s="28">
        <v>710000000</v>
      </c>
      <c r="M31" s="25" t="s">
        <v>1534</v>
      </c>
      <c r="N31" s="27" t="s">
        <v>1594</v>
      </c>
      <c r="O31" s="27" t="s">
        <v>359</v>
      </c>
      <c r="P31" s="27" t="s">
        <v>1589</v>
      </c>
      <c r="Q31" s="28" t="s">
        <v>1556</v>
      </c>
      <c r="R31" s="29" t="s">
        <v>686</v>
      </c>
      <c r="S31" s="27" t="s">
        <v>1561</v>
      </c>
      <c r="T31" s="27"/>
      <c r="U31" s="27"/>
      <c r="V31" s="30">
        <v>0</v>
      </c>
      <c r="W31" s="30">
        <v>0</v>
      </c>
      <c r="X31" s="30">
        <v>100</v>
      </c>
      <c r="Y31" s="27" t="s">
        <v>970</v>
      </c>
      <c r="Z31" s="27" t="s">
        <v>888</v>
      </c>
      <c r="AA31" s="27">
        <v>64</v>
      </c>
      <c r="AB31" s="33">
        <v>419.44</v>
      </c>
      <c r="AC31" s="33">
        <f t="shared" si="0"/>
        <v>26844.16</v>
      </c>
      <c r="AD31" s="33">
        <f t="shared" si="1"/>
        <v>30065.4592</v>
      </c>
      <c r="AE31" s="33">
        <v>64</v>
      </c>
      <c r="AF31" s="33">
        <v>419.44</v>
      </c>
      <c r="AG31" s="33">
        <f t="shared" si="2"/>
        <v>26844.16</v>
      </c>
      <c r="AH31" s="33">
        <f t="shared" si="3"/>
        <v>30065.4592</v>
      </c>
      <c r="AI31" s="33">
        <v>64</v>
      </c>
      <c r="AJ31" s="33">
        <v>419.44</v>
      </c>
      <c r="AK31" s="33">
        <f t="shared" si="4"/>
        <v>26844.16</v>
      </c>
      <c r="AL31" s="33">
        <f t="shared" si="5"/>
        <v>30065.4592</v>
      </c>
      <c r="AM31" s="33">
        <v>64</v>
      </c>
      <c r="AN31" s="33">
        <v>419.44</v>
      </c>
      <c r="AO31" s="33">
        <f t="shared" si="6"/>
        <v>26844.16</v>
      </c>
      <c r="AP31" s="33">
        <f t="shared" si="7"/>
        <v>30065.4592</v>
      </c>
      <c r="AQ31" s="33"/>
      <c r="AR31" s="33"/>
      <c r="AS31" s="33">
        <f t="shared" si="8"/>
        <v>0</v>
      </c>
      <c r="AT31" s="33">
        <f t="shared" si="9"/>
        <v>0</v>
      </c>
      <c r="AU31" s="33"/>
      <c r="AV31" s="33"/>
      <c r="AW31" s="33">
        <f t="shared" si="10"/>
        <v>0</v>
      </c>
      <c r="AX31" s="33">
        <f t="shared" si="11"/>
        <v>0</v>
      </c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>
        <f t="shared" si="12"/>
        <v>256</v>
      </c>
      <c r="EF31" s="36">
        <v>0</v>
      </c>
      <c r="EG31" s="36">
        <f t="shared" si="13"/>
        <v>0</v>
      </c>
      <c r="EH31" s="31" t="s">
        <v>1535</v>
      </c>
      <c r="EI31" s="28"/>
      <c r="EJ31" s="31"/>
      <c r="EK31" s="28" t="s">
        <v>1344</v>
      </c>
      <c r="EL31" s="28" t="s">
        <v>1578</v>
      </c>
      <c r="EM31" s="28" t="s">
        <v>1579</v>
      </c>
      <c r="EN31" s="28"/>
      <c r="EO31" s="28"/>
      <c r="EP31" s="28"/>
      <c r="EQ31" s="28"/>
      <c r="ER31" s="28"/>
      <c r="ES31" s="28"/>
    </row>
    <row r="32" spans="1:149" ht="25.5" customHeight="1">
      <c r="A32" s="27"/>
      <c r="B32" s="34" t="s">
        <v>1918</v>
      </c>
      <c r="C32" s="27"/>
      <c r="D32" s="78" t="s">
        <v>1931</v>
      </c>
      <c r="E32" s="27" t="s">
        <v>1536</v>
      </c>
      <c r="F32" s="28" t="s">
        <v>1537</v>
      </c>
      <c r="G32" s="28" t="s">
        <v>1538</v>
      </c>
      <c r="H32" s="29" t="s">
        <v>857</v>
      </c>
      <c r="I32" s="29"/>
      <c r="J32" s="29" t="s">
        <v>864</v>
      </c>
      <c r="K32" s="27">
        <v>58</v>
      </c>
      <c r="L32" s="28">
        <v>710000000</v>
      </c>
      <c r="M32" s="25" t="s">
        <v>1534</v>
      </c>
      <c r="N32" s="27" t="s">
        <v>1923</v>
      </c>
      <c r="O32" s="27" t="s">
        <v>359</v>
      </c>
      <c r="P32" s="27" t="s">
        <v>1589</v>
      </c>
      <c r="Q32" s="28" t="s">
        <v>1556</v>
      </c>
      <c r="R32" s="29" t="s">
        <v>686</v>
      </c>
      <c r="S32" s="27" t="s">
        <v>1561</v>
      </c>
      <c r="T32" s="27"/>
      <c r="U32" s="27"/>
      <c r="V32" s="30">
        <v>0</v>
      </c>
      <c r="W32" s="30">
        <v>0</v>
      </c>
      <c r="X32" s="30">
        <v>100</v>
      </c>
      <c r="Y32" s="27" t="s">
        <v>970</v>
      </c>
      <c r="Z32" s="27" t="s">
        <v>888</v>
      </c>
      <c r="AA32" s="27">
        <v>64</v>
      </c>
      <c r="AB32" s="33">
        <v>419.44</v>
      </c>
      <c r="AC32" s="33">
        <f>AA32*AB32</f>
        <v>26844.16</v>
      </c>
      <c r="AD32" s="33">
        <f>IF(Z32="С НДС",AC32*1.12,AC32)</f>
        <v>30065.4592</v>
      </c>
      <c r="AE32" s="33">
        <v>64</v>
      </c>
      <c r="AF32" s="33">
        <v>419.44</v>
      </c>
      <c r="AG32" s="33">
        <f>AE32*AF32</f>
        <v>26844.16</v>
      </c>
      <c r="AH32" s="33">
        <f>IF(Z32="С НДС",AG32*1.12,AG32)</f>
        <v>30065.4592</v>
      </c>
      <c r="AI32" s="33">
        <v>64</v>
      </c>
      <c r="AJ32" s="33">
        <v>419.44</v>
      </c>
      <c r="AK32" s="33">
        <f>AI32*AJ32</f>
        <v>26844.16</v>
      </c>
      <c r="AL32" s="33">
        <f>IF(Z32="С НДС",AK32*1.12,AK32)</f>
        <v>30065.4592</v>
      </c>
      <c r="AM32" s="33">
        <v>64</v>
      </c>
      <c r="AN32" s="33">
        <v>419.44</v>
      </c>
      <c r="AO32" s="33">
        <f>AM32*AN32</f>
        <v>26844.16</v>
      </c>
      <c r="AP32" s="33">
        <f>IF(Z32="С НДС",AO32*1.12,AO32)</f>
        <v>30065.4592</v>
      </c>
      <c r="AQ32" s="33"/>
      <c r="AR32" s="33"/>
      <c r="AS32" s="33">
        <f>AQ32*AR32</f>
        <v>0</v>
      </c>
      <c r="AT32" s="33">
        <f>IF(Z32="С НДС",AS32*1.12,AS32)</f>
        <v>0</v>
      </c>
      <c r="AU32" s="33"/>
      <c r="AV32" s="33"/>
      <c r="AW32" s="33">
        <f>AU32*AV32</f>
        <v>0</v>
      </c>
      <c r="AX32" s="33">
        <f>IF(Z32="С НДС",AW32*1.12,AW32)</f>
        <v>0</v>
      </c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>
        <f>SUM(AA32,AE32,AI32,AM32,AQ32)</f>
        <v>256</v>
      </c>
      <c r="EF32" s="36">
        <f>SUM(AW32,AS32,AO32,AG32,AC32,AK32)</f>
        <v>107376.64</v>
      </c>
      <c r="EG32" s="36">
        <f>IF(Z32="С НДС",EF32*1.12,EF32)</f>
        <v>120261.8368</v>
      </c>
      <c r="EH32" s="31" t="s">
        <v>1535</v>
      </c>
      <c r="EI32" s="28"/>
      <c r="EJ32" s="31"/>
      <c r="EK32" s="28" t="s">
        <v>1344</v>
      </c>
      <c r="EL32" s="28" t="s">
        <v>1578</v>
      </c>
      <c r="EM32" s="28" t="s">
        <v>1579</v>
      </c>
      <c r="EN32" s="28"/>
      <c r="EO32" s="28"/>
      <c r="EP32" s="28"/>
      <c r="EQ32" s="28"/>
      <c r="ER32" s="28"/>
      <c r="ES32" s="28"/>
    </row>
    <row r="33" spans="1:149" ht="25.5" customHeight="1">
      <c r="A33" s="27"/>
      <c r="B33" s="34" t="s">
        <v>1597</v>
      </c>
      <c r="C33" s="27"/>
      <c r="D33" s="78" t="s">
        <v>1654</v>
      </c>
      <c r="E33" s="27" t="s">
        <v>1536</v>
      </c>
      <c r="F33" s="28" t="s">
        <v>1537</v>
      </c>
      <c r="G33" s="28" t="s">
        <v>1538</v>
      </c>
      <c r="H33" s="29" t="s">
        <v>857</v>
      </c>
      <c r="I33" s="29"/>
      <c r="J33" s="29" t="s">
        <v>864</v>
      </c>
      <c r="K33" s="27">
        <v>58</v>
      </c>
      <c r="L33" s="28">
        <v>710000000</v>
      </c>
      <c r="M33" s="25" t="s">
        <v>1534</v>
      </c>
      <c r="N33" s="27" t="s">
        <v>1594</v>
      </c>
      <c r="O33" s="27" t="s">
        <v>359</v>
      </c>
      <c r="P33" s="27">
        <v>396473100</v>
      </c>
      <c r="Q33" s="28" t="s">
        <v>1550</v>
      </c>
      <c r="R33" s="29" t="s">
        <v>686</v>
      </c>
      <c r="S33" s="27" t="s">
        <v>1561</v>
      </c>
      <c r="T33" s="27"/>
      <c r="U33" s="27"/>
      <c r="V33" s="30">
        <v>0</v>
      </c>
      <c r="W33" s="30">
        <v>0</v>
      </c>
      <c r="X33" s="30">
        <v>100</v>
      </c>
      <c r="Y33" s="27" t="s">
        <v>970</v>
      </c>
      <c r="Z33" s="27" t="s">
        <v>888</v>
      </c>
      <c r="AA33" s="27">
        <v>20</v>
      </c>
      <c r="AB33" s="33">
        <v>1101.03</v>
      </c>
      <c r="AC33" s="33">
        <f t="shared" si="0"/>
        <v>22020.6</v>
      </c>
      <c r="AD33" s="33">
        <f t="shared" si="1"/>
        <v>24663.072</v>
      </c>
      <c r="AE33" s="33">
        <v>20</v>
      </c>
      <c r="AF33" s="33">
        <v>1101.03</v>
      </c>
      <c r="AG33" s="33">
        <f t="shared" si="2"/>
        <v>22020.6</v>
      </c>
      <c r="AH33" s="33">
        <f t="shared" si="3"/>
        <v>24663.072</v>
      </c>
      <c r="AI33" s="33">
        <v>20</v>
      </c>
      <c r="AJ33" s="33">
        <v>1101.03</v>
      </c>
      <c r="AK33" s="33">
        <f t="shared" si="4"/>
        <v>22020.6</v>
      </c>
      <c r="AL33" s="33">
        <f t="shared" si="5"/>
        <v>24663.072</v>
      </c>
      <c r="AM33" s="33">
        <v>20</v>
      </c>
      <c r="AN33" s="33">
        <v>1101.03</v>
      </c>
      <c r="AO33" s="33">
        <f t="shared" si="6"/>
        <v>22020.6</v>
      </c>
      <c r="AP33" s="33">
        <f t="shared" si="7"/>
        <v>24663.072</v>
      </c>
      <c r="AQ33" s="33"/>
      <c r="AR33" s="33"/>
      <c r="AS33" s="33">
        <f t="shared" si="8"/>
        <v>0</v>
      </c>
      <c r="AT33" s="33">
        <f t="shared" si="9"/>
        <v>0</v>
      </c>
      <c r="AU33" s="33"/>
      <c r="AV33" s="33"/>
      <c r="AW33" s="33">
        <f t="shared" si="10"/>
        <v>0</v>
      </c>
      <c r="AX33" s="33">
        <f t="shared" si="11"/>
        <v>0</v>
      </c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>
        <f t="shared" si="12"/>
        <v>80</v>
      </c>
      <c r="EF33" s="36">
        <v>0</v>
      </c>
      <c r="EG33" s="36">
        <f t="shared" si="13"/>
        <v>0</v>
      </c>
      <c r="EH33" s="31" t="s">
        <v>1535</v>
      </c>
      <c r="EI33" s="28"/>
      <c r="EJ33" s="31"/>
      <c r="EK33" s="28" t="s">
        <v>1344</v>
      </c>
      <c r="EL33" s="28" t="s">
        <v>1576</v>
      </c>
      <c r="EM33" s="28" t="s">
        <v>1577</v>
      </c>
      <c r="EN33" s="28"/>
      <c r="EO33" s="28"/>
      <c r="EP33" s="28"/>
      <c r="EQ33" s="28"/>
      <c r="ER33" s="28"/>
      <c r="ES33" s="28"/>
    </row>
    <row r="34" spans="1:149" ht="25.5" customHeight="1">
      <c r="A34" s="27"/>
      <c r="B34" s="34" t="s">
        <v>1918</v>
      </c>
      <c r="C34" s="27"/>
      <c r="D34" s="78" t="s">
        <v>1932</v>
      </c>
      <c r="E34" s="27" t="s">
        <v>1536</v>
      </c>
      <c r="F34" s="28" t="s">
        <v>1537</v>
      </c>
      <c r="G34" s="28" t="s">
        <v>1538</v>
      </c>
      <c r="H34" s="29" t="s">
        <v>857</v>
      </c>
      <c r="I34" s="29"/>
      <c r="J34" s="29" t="s">
        <v>864</v>
      </c>
      <c r="K34" s="27">
        <v>58</v>
      </c>
      <c r="L34" s="28">
        <v>710000000</v>
      </c>
      <c r="M34" s="25" t="s">
        <v>1534</v>
      </c>
      <c r="N34" s="27" t="s">
        <v>1923</v>
      </c>
      <c r="O34" s="27" t="s">
        <v>359</v>
      </c>
      <c r="P34" s="27">
        <v>396473100</v>
      </c>
      <c r="Q34" s="28" t="s">
        <v>1550</v>
      </c>
      <c r="R34" s="29" t="s">
        <v>686</v>
      </c>
      <c r="S34" s="27" t="s">
        <v>1561</v>
      </c>
      <c r="T34" s="27"/>
      <c r="U34" s="27"/>
      <c r="V34" s="30">
        <v>0</v>
      </c>
      <c r="W34" s="30">
        <v>0</v>
      </c>
      <c r="X34" s="30">
        <v>100</v>
      </c>
      <c r="Y34" s="27" t="s">
        <v>970</v>
      </c>
      <c r="Z34" s="27" t="s">
        <v>888</v>
      </c>
      <c r="AA34" s="27">
        <v>20</v>
      </c>
      <c r="AB34" s="33">
        <v>1101.03</v>
      </c>
      <c r="AC34" s="33">
        <f>AA34*AB34</f>
        <v>22020.6</v>
      </c>
      <c r="AD34" s="33">
        <f>IF(Z34="С НДС",AC34*1.12,AC34)</f>
        <v>24663.072</v>
      </c>
      <c r="AE34" s="33">
        <v>20</v>
      </c>
      <c r="AF34" s="33">
        <v>1101.03</v>
      </c>
      <c r="AG34" s="33">
        <f>AE34*AF34</f>
        <v>22020.6</v>
      </c>
      <c r="AH34" s="33">
        <f>IF(Z34="С НДС",AG34*1.12,AG34)</f>
        <v>24663.072</v>
      </c>
      <c r="AI34" s="33">
        <v>20</v>
      </c>
      <c r="AJ34" s="33">
        <v>1101.03</v>
      </c>
      <c r="AK34" s="33">
        <f>AI34*AJ34</f>
        <v>22020.6</v>
      </c>
      <c r="AL34" s="33">
        <f>IF(Z34="С НДС",AK34*1.12,AK34)</f>
        <v>24663.072</v>
      </c>
      <c r="AM34" s="33">
        <v>20</v>
      </c>
      <c r="AN34" s="33">
        <v>1101.03</v>
      </c>
      <c r="AO34" s="33">
        <f>AM34*AN34</f>
        <v>22020.6</v>
      </c>
      <c r="AP34" s="33">
        <f>IF(Z34="С НДС",AO34*1.12,AO34)</f>
        <v>24663.072</v>
      </c>
      <c r="AQ34" s="33"/>
      <c r="AR34" s="33"/>
      <c r="AS34" s="33">
        <f>AQ34*AR34</f>
        <v>0</v>
      </c>
      <c r="AT34" s="33">
        <f>IF(Z34="С НДС",AS34*1.12,AS34)</f>
        <v>0</v>
      </c>
      <c r="AU34" s="33"/>
      <c r="AV34" s="33"/>
      <c r="AW34" s="33">
        <f>AU34*AV34</f>
        <v>0</v>
      </c>
      <c r="AX34" s="33">
        <f>IF(Z34="С НДС",AW34*1.12,AW34)</f>
        <v>0</v>
      </c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>
        <f>SUM(AA34,AE34,AI34,AM34,AQ34)</f>
        <v>80</v>
      </c>
      <c r="EF34" s="36">
        <f>SUM(AW34,AS34,AO34,AG34,AC34,AK34)</f>
        <v>88082.4</v>
      </c>
      <c r="EG34" s="36">
        <f>IF(Z34="С НДС",EF34*1.12,EF34)</f>
        <v>98652.288</v>
      </c>
      <c r="EH34" s="31" t="s">
        <v>1535</v>
      </c>
      <c r="EI34" s="28"/>
      <c r="EJ34" s="31"/>
      <c r="EK34" s="28" t="s">
        <v>1344</v>
      </c>
      <c r="EL34" s="28" t="s">
        <v>1576</v>
      </c>
      <c r="EM34" s="28" t="s">
        <v>1577</v>
      </c>
      <c r="EN34" s="28"/>
      <c r="EO34" s="28"/>
      <c r="EP34" s="28"/>
      <c r="EQ34" s="28"/>
      <c r="ER34" s="28"/>
      <c r="ES34" s="28"/>
    </row>
    <row r="35" spans="1:149" ht="25.5" customHeight="1">
      <c r="A35" s="27"/>
      <c r="B35" s="34" t="s">
        <v>1597</v>
      </c>
      <c r="C35" s="27"/>
      <c r="D35" s="78" t="s">
        <v>1631</v>
      </c>
      <c r="E35" s="27" t="s">
        <v>1536</v>
      </c>
      <c r="F35" s="28" t="s">
        <v>1537</v>
      </c>
      <c r="G35" s="28" t="s">
        <v>1538</v>
      </c>
      <c r="H35" s="29" t="s">
        <v>857</v>
      </c>
      <c r="I35" s="29"/>
      <c r="J35" s="29" t="s">
        <v>864</v>
      </c>
      <c r="K35" s="27">
        <v>58</v>
      </c>
      <c r="L35" s="28">
        <v>710000000</v>
      </c>
      <c r="M35" s="25" t="s">
        <v>1534</v>
      </c>
      <c r="N35" s="27" t="s">
        <v>1594</v>
      </c>
      <c r="O35" s="27" t="s">
        <v>359</v>
      </c>
      <c r="P35" s="27">
        <v>351010000</v>
      </c>
      <c r="Q35" s="28" t="s">
        <v>1545</v>
      </c>
      <c r="R35" s="29" t="s">
        <v>686</v>
      </c>
      <c r="S35" s="27" t="s">
        <v>1561</v>
      </c>
      <c r="T35" s="27"/>
      <c r="U35" s="27"/>
      <c r="V35" s="30">
        <v>0</v>
      </c>
      <c r="W35" s="30">
        <v>0</v>
      </c>
      <c r="X35" s="30">
        <v>100</v>
      </c>
      <c r="Y35" s="27" t="s">
        <v>970</v>
      </c>
      <c r="Z35" s="27" t="s">
        <v>888</v>
      </c>
      <c r="AA35" s="27">
        <v>40</v>
      </c>
      <c r="AB35" s="33">
        <v>1101.03</v>
      </c>
      <c r="AC35" s="33">
        <f t="shared" si="0"/>
        <v>44041.2</v>
      </c>
      <c r="AD35" s="33">
        <f t="shared" si="1"/>
        <v>49326.144</v>
      </c>
      <c r="AE35" s="33">
        <v>40</v>
      </c>
      <c r="AF35" s="33">
        <v>1101.03</v>
      </c>
      <c r="AG35" s="33">
        <f t="shared" si="2"/>
        <v>44041.2</v>
      </c>
      <c r="AH35" s="33">
        <f t="shared" si="3"/>
        <v>49326.144</v>
      </c>
      <c r="AI35" s="33">
        <v>40</v>
      </c>
      <c r="AJ35" s="33">
        <v>1101.03</v>
      </c>
      <c r="AK35" s="33">
        <f t="shared" si="4"/>
        <v>44041.2</v>
      </c>
      <c r="AL35" s="33">
        <f t="shared" si="5"/>
        <v>49326.144</v>
      </c>
      <c r="AM35" s="33">
        <v>40</v>
      </c>
      <c r="AN35" s="33">
        <v>1101.03</v>
      </c>
      <c r="AO35" s="33">
        <f t="shared" si="6"/>
        <v>44041.2</v>
      </c>
      <c r="AP35" s="33">
        <f t="shared" si="7"/>
        <v>49326.144</v>
      </c>
      <c r="AQ35" s="33"/>
      <c r="AR35" s="33"/>
      <c r="AS35" s="33">
        <f t="shared" si="8"/>
        <v>0</v>
      </c>
      <c r="AT35" s="33">
        <f t="shared" si="9"/>
        <v>0</v>
      </c>
      <c r="AU35" s="33"/>
      <c r="AV35" s="33"/>
      <c r="AW35" s="33">
        <f t="shared" si="10"/>
        <v>0</v>
      </c>
      <c r="AX35" s="33">
        <f t="shared" si="11"/>
        <v>0</v>
      </c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>
        <f t="shared" si="12"/>
        <v>160</v>
      </c>
      <c r="EF35" s="36">
        <v>0</v>
      </c>
      <c r="EG35" s="36">
        <f t="shared" si="13"/>
        <v>0</v>
      </c>
      <c r="EH35" s="31" t="s">
        <v>1535</v>
      </c>
      <c r="EI35" s="28"/>
      <c r="EJ35" s="31"/>
      <c r="EK35" s="28" t="s">
        <v>1344</v>
      </c>
      <c r="EL35" s="28" t="s">
        <v>1576</v>
      </c>
      <c r="EM35" s="28" t="s">
        <v>1577</v>
      </c>
      <c r="EN35" s="28"/>
      <c r="EO35" s="28"/>
      <c r="EP35" s="28"/>
      <c r="EQ35" s="28"/>
      <c r="ER35" s="28"/>
      <c r="ES35" s="28"/>
    </row>
    <row r="36" spans="1:149" ht="25.5" customHeight="1">
      <c r="A36" s="27"/>
      <c r="B36" s="34" t="s">
        <v>1918</v>
      </c>
      <c r="C36" s="27"/>
      <c r="D36" s="78" t="s">
        <v>1933</v>
      </c>
      <c r="E36" s="27" t="s">
        <v>1536</v>
      </c>
      <c r="F36" s="28" t="s">
        <v>1537</v>
      </c>
      <c r="G36" s="28" t="s">
        <v>1538</v>
      </c>
      <c r="H36" s="29" t="s">
        <v>857</v>
      </c>
      <c r="I36" s="29"/>
      <c r="J36" s="29" t="s">
        <v>864</v>
      </c>
      <c r="K36" s="27">
        <v>58</v>
      </c>
      <c r="L36" s="28">
        <v>710000000</v>
      </c>
      <c r="M36" s="25" t="s">
        <v>1534</v>
      </c>
      <c r="N36" s="27" t="s">
        <v>1923</v>
      </c>
      <c r="O36" s="27" t="s">
        <v>359</v>
      </c>
      <c r="P36" s="27">
        <v>351010000</v>
      </c>
      <c r="Q36" s="28" t="s">
        <v>1545</v>
      </c>
      <c r="R36" s="29" t="s">
        <v>686</v>
      </c>
      <c r="S36" s="27" t="s">
        <v>1561</v>
      </c>
      <c r="T36" s="27"/>
      <c r="U36" s="27"/>
      <c r="V36" s="30">
        <v>0</v>
      </c>
      <c r="W36" s="30">
        <v>0</v>
      </c>
      <c r="X36" s="30">
        <v>100</v>
      </c>
      <c r="Y36" s="27" t="s">
        <v>970</v>
      </c>
      <c r="Z36" s="27" t="s">
        <v>888</v>
      </c>
      <c r="AA36" s="27">
        <v>40</v>
      </c>
      <c r="AB36" s="33">
        <v>1101.03</v>
      </c>
      <c r="AC36" s="33">
        <f>AA36*AB36</f>
        <v>44041.2</v>
      </c>
      <c r="AD36" s="33">
        <f>IF(Z36="С НДС",AC36*1.12,AC36)</f>
        <v>49326.144</v>
      </c>
      <c r="AE36" s="33">
        <v>40</v>
      </c>
      <c r="AF36" s="33">
        <v>1101.03</v>
      </c>
      <c r="AG36" s="33">
        <f>AE36*AF36</f>
        <v>44041.2</v>
      </c>
      <c r="AH36" s="33">
        <f>IF(Z36="С НДС",AG36*1.12,AG36)</f>
        <v>49326.144</v>
      </c>
      <c r="AI36" s="33">
        <v>40</v>
      </c>
      <c r="AJ36" s="33">
        <v>1101.03</v>
      </c>
      <c r="AK36" s="33">
        <f>AI36*AJ36</f>
        <v>44041.2</v>
      </c>
      <c r="AL36" s="33">
        <f>IF(Z36="С НДС",AK36*1.12,AK36)</f>
        <v>49326.144</v>
      </c>
      <c r="AM36" s="33">
        <v>40</v>
      </c>
      <c r="AN36" s="33">
        <v>1101.03</v>
      </c>
      <c r="AO36" s="33">
        <f>AM36*AN36</f>
        <v>44041.2</v>
      </c>
      <c r="AP36" s="33">
        <f>IF(Z36="С НДС",AO36*1.12,AO36)</f>
        <v>49326.144</v>
      </c>
      <c r="AQ36" s="33"/>
      <c r="AR36" s="33"/>
      <c r="AS36" s="33">
        <f>AQ36*AR36</f>
        <v>0</v>
      </c>
      <c r="AT36" s="33">
        <f>IF(Z36="С НДС",AS36*1.12,AS36)</f>
        <v>0</v>
      </c>
      <c r="AU36" s="33"/>
      <c r="AV36" s="33"/>
      <c r="AW36" s="33">
        <f>AU36*AV36</f>
        <v>0</v>
      </c>
      <c r="AX36" s="33">
        <f>IF(Z36="С НДС",AW36*1.12,AW36)</f>
        <v>0</v>
      </c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>
        <f>SUM(AA36,AE36,AI36,AM36,AQ36)</f>
        <v>160</v>
      </c>
      <c r="EF36" s="36">
        <f>SUM(AW36,AS36,AO36,AG36,AC36,AK36)</f>
        <v>176164.8</v>
      </c>
      <c r="EG36" s="36">
        <f>IF(Z36="С НДС",EF36*1.12,EF36)</f>
        <v>197304.576</v>
      </c>
      <c r="EH36" s="31" t="s">
        <v>1535</v>
      </c>
      <c r="EI36" s="28"/>
      <c r="EJ36" s="31"/>
      <c r="EK36" s="28" t="s">
        <v>1344</v>
      </c>
      <c r="EL36" s="28" t="s">
        <v>1576</v>
      </c>
      <c r="EM36" s="28" t="s">
        <v>1577</v>
      </c>
      <c r="EN36" s="28"/>
      <c r="EO36" s="28"/>
      <c r="EP36" s="28"/>
      <c r="EQ36" s="28"/>
      <c r="ER36" s="28"/>
      <c r="ES36" s="28"/>
    </row>
    <row r="37" spans="1:149" ht="25.5" customHeight="1">
      <c r="A37" s="27"/>
      <c r="B37" s="34" t="s">
        <v>1597</v>
      </c>
      <c r="C37" s="27"/>
      <c r="D37" s="78" t="s">
        <v>1729</v>
      </c>
      <c r="E37" s="27" t="s">
        <v>1536</v>
      </c>
      <c r="F37" s="28" t="s">
        <v>1537</v>
      </c>
      <c r="G37" s="28" t="s">
        <v>1538</v>
      </c>
      <c r="H37" s="29" t="s">
        <v>857</v>
      </c>
      <c r="I37" s="29"/>
      <c r="J37" s="29" t="s">
        <v>864</v>
      </c>
      <c r="K37" s="27">
        <v>58</v>
      </c>
      <c r="L37" s="28">
        <v>710000000</v>
      </c>
      <c r="M37" s="25" t="s">
        <v>1534</v>
      </c>
      <c r="N37" s="27" t="s">
        <v>1594</v>
      </c>
      <c r="O37" s="27" t="s">
        <v>359</v>
      </c>
      <c r="P37" s="27" t="s">
        <v>1589</v>
      </c>
      <c r="Q37" s="28" t="s">
        <v>1556</v>
      </c>
      <c r="R37" s="29" t="s">
        <v>686</v>
      </c>
      <c r="S37" s="27" t="s">
        <v>1561</v>
      </c>
      <c r="T37" s="27"/>
      <c r="U37" s="27"/>
      <c r="V37" s="30">
        <v>0</v>
      </c>
      <c r="W37" s="30">
        <v>0</v>
      </c>
      <c r="X37" s="30">
        <v>100</v>
      </c>
      <c r="Y37" s="27" t="s">
        <v>970</v>
      </c>
      <c r="Z37" s="27" t="s">
        <v>888</v>
      </c>
      <c r="AA37" s="27">
        <v>38</v>
      </c>
      <c r="AB37" s="33">
        <v>1101.03</v>
      </c>
      <c r="AC37" s="33">
        <f t="shared" si="0"/>
        <v>41839.14</v>
      </c>
      <c r="AD37" s="33">
        <f t="shared" si="1"/>
        <v>46859.836800000005</v>
      </c>
      <c r="AE37" s="33">
        <v>38</v>
      </c>
      <c r="AF37" s="33">
        <v>1101.03</v>
      </c>
      <c r="AG37" s="33">
        <f t="shared" si="2"/>
        <v>41839.14</v>
      </c>
      <c r="AH37" s="33">
        <f t="shared" si="3"/>
        <v>46859.836800000005</v>
      </c>
      <c r="AI37" s="33">
        <v>38</v>
      </c>
      <c r="AJ37" s="33">
        <v>1101.03</v>
      </c>
      <c r="AK37" s="33">
        <f t="shared" si="4"/>
        <v>41839.14</v>
      </c>
      <c r="AL37" s="33">
        <f t="shared" si="5"/>
        <v>46859.836800000005</v>
      </c>
      <c r="AM37" s="33">
        <v>38</v>
      </c>
      <c r="AN37" s="33">
        <v>1101.03</v>
      </c>
      <c r="AO37" s="33">
        <f t="shared" si="6"/>
        <v>41839.14</v>
      </c>
      <c r="AP37" s="33">
        <f t="shared" si="7"/>
        <v>46859.836800000005</v>
      </c>
      <c r="AQ37" s="33"/>
      <c r="AR37" s="33"/>
      <c r="AS37" s="33">
        <f t="shared" si="8"/>
        <v>0</v>
      </c>
      <c r="AT37" s="33">
        <f t="shared" si="9"/>
        <v>0</v>
      </c>
      <c r="AU37" s="33"/>
      <c r="AV37" s="33"/>
      <c r="AW37" s="33">
        <f t="shared" si="10"/>
        <v>0</v>
      </c>
      <c r="AX37" s="33">
        <f t="shared" si="11"/>
        <v>0</v>
      </c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>
        <f t="shared" si="12"/>
        <v>152</v>
      </c>
      <c r="EF37" s="36">
        <v>0</v>
      </c>
      <c r="EG37" s="36">
        <f t="shared" si="13"/>
        <v>0</v>
      </c>
      <c r="EH37" s="31" t="s">
        <v>1535</v>
      </c>
      <c r="EI37" s="28"/>
      <c r="EJ37" s="31"/>
      <c r="EK37" s="28" t="s">
        <v>1344</v>
      </c>
      <c r="EL37" s="28" t="s">
        <v>1576</v>
      </c>
      <c r="EM37" s="28" t="s">
        <v>1577</v>
      </c>
      <c r="EN37" s="28"/>
      <c r="EO37" s="28"/>
      <c r="EP37" s="28"/>
      <c r="EQ37" s="28"/>
      <c r="ER37" s="28"/>
      <c r="ES37" s="28"/>
    </row>
    <row r="38" spans="1:149" ht="25.5" customHeight="1">
      <c r="A38" s="27"/>
      <c r="B38" s="34" t="s">
        <v>1918</v>
      </c>
      <c r="C38" s="27"/>
      <c r="D38" s="78" t="s">
        <v>1934</v>
      </c>
      <c r="E38" s="27" t="s">
        <v>1536</v>
      </c>
      <c r="F38" s="28" t="s">
        <v>1537</v>
      </c>
      <c r="G38" s="28" t="s">
        <v>1538</v>
      </c>
      <c r="H38" s="29" t="s">
        <v>857</v>
      </c>
      <c r="I38" s="29"/>
      <c r="J38" s="29" t="s">
        <v>864</v>
      </c>
      <c r="K38" s="27">
        <v>58</v>
      </c>
      <c r="L38" s="28">
        <v>710000000</v>
      </c>
      <c r="M38" s="25" t="s">
        <v>1534</v>
      </c>
      <c r="N38" s="27" t="s">
        <v>1923</v>
      </c>
      <c r="O38" s="27" t="s">
        <v>359</v>
      </c>
      <c r="P38" s="27" t="s">
        <v>1589</v>
      </c>
      <c r="Q38" s="28" t="s">
        <v>1556</v>
      </c>
      <c r="R38" s="29" t="s">
        <v>686</v>
      </c>
      <c r="S38" s="27" t="s">
        <v>1561</v>
      </c>
      <c r="T38" s="27"/>
      <c r="U38" s="27"/>
      <c r="V38" s="30">
        <v>0</v>
      </c>
      <c r="W38" s="30">
        <v>0</v>
      </c>
      <c r="X38" s="30">
        <v>100</v>
      </c>
      <c r="Y38" s="27" t="s">
        <v>970</v>
      </c>
      <c r="Z38" s="27" t="s">
        <v>888</v>
      </c>
      <c r="AA38" s="27">
        <v>38</v>
      </c>
      <c r="AB38" s="33">
        <v>1101.03</v>
      </c>
      <c r="AC38" s="33">
        <f>AA38*AB38</f>
        <v>41839.14</v>
      </c>
      <c r="AD38" s="33">
        <f>IF(Z38="С НДС",AC38*1.12,AC38)</f>
        <v>46859.836800000005</v>
      </c>
      <c r="AE38" s="33">
        <v>38</v>
      </c>
      <c r="AF38" s="33">
        <v>1101.03</v>
      </c>
      <c r="AG38" s="33">
        <f>AE38*AF38</f>
        <v>41839.14</v>
      </c>
      <c r="AH38" s="33">
        <f>IF(Z38="С НДС",AG38*1.12,AG38)</f>
        <v>46859.836800000005</v>
      </c>
      <c r="AI38" s="33">
        <v>38</v>
      </c>
      <c r="AJ38" s="33">
        <v>1101.03</v>
      </c>
      <c r="AK38" s="33">
        <f>AI38*AJ38</f>
        <v>41839.14</v>
      </c>
      <c r="AL38" s="33">
        <f>IF(Z38="С НДС",AK38*1.12,AK38)</f>
        <v>46859.836800000005</v>
      </c>
      <c r="AM38" s="33">
        <v>38</v>
      </c>
      <c r="AN38" s="33">
        <v>1101.03</v>
      </c>
      <c r="AO38" s="33">
        <f>AM38*AN38</f>
        <v>41839.14</v>
      </c>
      <c r="AP38" s="33">
        <f>IF(Z38="С НДС",AO38*1.12,AO38)</f>
        <v>46859.836800000005</v>
      </c>
      <c r="AQ38" s="33"/>
      <c r="AR38" s="33"/>
      <c r="AS38" s="33">
        <f>AQ38*AR38</f>
        <v>0</v>
      </c>
      <c r="AT38" s="33">
        <f>IF(Z38="С НДС",AS38*1.12,AS38)</f>
        <v>0</v>
      </c>
      <c r="AU38" s="33"/>
      <c r="AV38" s="33"/>
      <c r="AW38" s="33">
        <f>AU38*AV38</f>
        <v>0</v>
      </c>
      <c r="AX38" s="33">
        <f>IF(Z38="С НДС",AW38*1.12,AW38)</f>
        <v>0</v>
      </c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>
        <f>SUM(AA38,AE38,AI38,AM38,AQ38)</f>
        <v>152</v>
      </c>
      <c r="EF38" s="36">
        <f>SUM(AW38,AS38,AO38,AG38,AC38,AK38)</f>
        <v>167356.56</v>
      </c>
      <c r="EG38" s="36">
        <f>IF(Z38="С НДС",EF38*1.12,EF38)</f>
        <v>187439.34720000002</v>
      </c>
      <c r="EH38" s="31" t="s">
        <v>1535</v>
      </c>
      <c r="EI38" s="28"/>
      <c r="EJ38" s="31"/>
      <c r="EK38" s="28" t="s">
        <v>1344</v>
      </c>
      <c r="EL38" s="28" t="s">
        <v>1576</v>
      </c>
      <c r="EM38" s="28" t="s">
        <v>1577</v>
      </c>
      <c r="EN38" s="28"/>
      <c r="EO38" s="28"/>
      <c r="EP38" s="28"/>
      <c r="EQ38" s="28"/>
      <c r="ER38" s="28"/>
      <c r="ES38" s="28"/>
    </row>
    <row r="39" spans="1:149" ht="25.5" customHeight="1">
      <c r="A39" s="27"/>
      <c r="B39" s="34" t="s">
        <v>1597</v>
      </c>
      <c r="C39" s="27"/>
      <c r="D39" s="78" t="s">
        <v>1657</v>
      </c>
      <c r="E39" s="27" t="s">
        <v>1536</v>
      </c>
      <c r="F39" s="28" t="s">
        <v>1537</v>
      </c>
      <c r="G39" s="28" t="s">
        <v>1538</v>
      </c>
      <c r="H39" s="29" t="s">
        <v>857</v>
      </c>
      <c r="I39" s="29"/>
      <c r="J39" s="29" t="s">
        <v>864</v>
      </c>
      <c r="K39" s="27">
        <v>58</v>
      </c>
      <c r="L39" s="28">
        <v>710000000</v>
      </c>
      <c r="M39" s="25" t="s">
        <v>1534</v>
      </c>
      <c r="N39" s="27" t="s">
        <v>1594</v>
      </c>
      <c r="O39" s="27" t="s">
        <v>359</v>
      </c>
      <c r="P39" s="27">
        <v>396473100</v>
      </c>
      <c r="Q39" s="28" t="s">
        <v>1550</v>
      </c>
      <c r="R39" s="29" t="s">
        <v>686</v>
      </c>
      <c r="S39" s="27" t="s">
        <v>1561</v>
      </c>
      <c r="T39" s="27"/>
      <c r="U39" s="27"/>
      <c r="V39" s="30">
        <v>0</v>
      </c>
      <c r="W39" s="30">
        <v>0</v>
      </c>
      <c r="X39" s="30">
        <v>100</v>
      </c>
      <c r="Y39" s="27" t="s">
        <v>970</v>
      </c>
      <c r="Z39" s="27" t="s">
        <v>888</v>
      </c>
      <c r="AA39" s="27">
        <v>98</v>
      </c>
      <c r="AB39" s="33">
        <v>2140</v>
      </c>
      <c r="AC39" s="33">
        <f t="shared" si="0"/>
        <v>209720</v>
      </c>
      <c r="AD39" s="33">
        <f t="shared" si="1"/>
        <v>234886.40000000002</v>
      </c>
      <c r="AE39" s="33">
        <v>98</v>
      </c>
      <c r="AF39" s="33">
        <v>2140</v>
      </c>
      <c r="AG39" s="33">
        <f t="shared" si="2"/>
        <v>209720</v>
      </c>
      <c r="AH39" s="33">
        <f t="shared" si="3"/>
        <v>234886.40000000002</v>
      </c>
      <c r="AI39" s="33">
        <v>98</v>
      </c>
      <c r="AJ39" s="33">
        <v>2140</v>
      </c>
      <c r="AK39" s="33">
        <f t="shared" si="4"/>
        <v>209720</v>
      </c>
      <c r="AL39" s="33">
        <f t="shared" si="5"/>
        <v>234886.40000000002</v>
      </c>
      <c r="AM39" s="33">
        <v>98</v>
      </c>
      <c r="AN39" s="33">
        <v>2140</v>
      </c>
      <c r="AO39" s="33">
        <f t="shared" si="6"/>
        <v>209720</v>
      </c>
      <c r="AP39" s="33">
        <f t="shared" si="7"/>
        <v>234886.40000000002</v>
      </c>
      <c r="AQ39" s="33"/>
      <c r="AR39" s="33"/>
      <c r="AS39" s="33">
        <f t="shared" si="8"/>
        <v>0</v>
      </c>
      <c r="AT39" s="33">
        <f t="shared" si="9"/>
        <v>0</v>
      </c>
      <c r="AU39" s="33"/>
      <c r="AV39" s="33"/>
      <c r="AW39" s="33">
        <f t="shared" si="10"/>
        <v>0</v>
      </c>
      <c r="AX39" s="33">
        <f t="shared" si="11"/>
        <v>0</v>
      </c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>
        <f t="shared" si="12"/>
        <v>392</v>
      </c>
      <c r="EF39" s="36">
        <v>0</v>
      </c>
      <c r="EG39" s="36">
        <f t="shared" si="13"/>
        <v>0</v>
      </c>
      <c r="EH39" s="31" t="s">
        <v>1535</v>
      </c>
      <c r="EI39" s="28"/>
      <c r="EJ39" s="31"/>
      <c r="EK39" s="28" t="s">
        <v>1344</v>
      </c>
      <c r="EL39" s="28" t="s">
        <v>1574</v>
      </c>
      <c r="EM39" s="28" t="s">
        <v>1575</v>
      </c>
      <c r="EN39" s="28"/>
      <c r="EO39" s="28"/>
      <c r="EP39" s="28"/>
      <c r="EQ39" s="28"/>
      <c r="ER39" s="28"/>
      <c r="ES39" s="28"/>
    </row>
    <row r="40" spans="1:149" ht="25.5" customHeight="1">
      <c r="A40" s="27"/>
      <c r="B40" s="34" t="s">
        <v>1918</v>
      </c>
      <c r="C40" s="27"/>
      <c r="D40" s="78" t="s">
        <v>1935</v>
      </c>
      <c r="E40" s="27" t="s">
        <v>1536</v>
      </c>
      <c r="F40" s="28" t="s">
        <v>1537</v>
      </c>
      <c r="G40" s="28" t="s">
        <v>1538</v>
      </c>
      <c r="H40" s="29" t="s">
        <v>857</v>
      </c>
      <c r="I40" s="29"/>
      <c r="J40" s="29" t="s">
        <v>864</v>
      </c>
      <c r="K40" s="27">
        <v>58</v>
      </c>
      <c r="L40" s="28">
        <v>710000000</v>
      </c>
      <c r="M40" s="25" t="s">
        <v>1534</v>
      </c>
      <c r="N40" s="27" t="s">
        <v>1923</v>
      </c>
      <c r="O40" s="27" t="s">
        <v>359</v>
      </c>
      <c r="P40" s="27">
        <v>396473100</v>
      </c>
      <c r="Q40" s="28" t="s">
        <v>1550</v>
      </c>
      <c r="R40" s="29" t="s">
        <v>686</v>
      </c>
      <c r="S40" s="27" t="s">
        <v>1561</v>
      </c>
      <c r="T40" s="27"/>
      <c r="U40" s="27"/>
      <c r="V40" s="30">
        <v>0</v>
      </c>
      <c r="W40" s="30">
        <v>0</v>
      </c>
      <c r="X40" s="30">
        <v>100</v>
      </c>
      <c r="Y40" s="27" t="s">
        <v>970</v>
      </c>
      <c r="Z40" s="27" t="s">
        <v>888</v>
      </c>
      <c r="AA40" s="27">
        <v>98</v>
      </c>
      <c r="AB40" s="33">
        <v>2140</v>
      </c>
      <c r="AC40" s="33">
        <f>AA40*AB40</f>
        <v>209720</v>
      </c>
      <c r="AD40" s="33">
        <f>IF(Z40="С НДС",AC40*1.12,AC40)</f>
        <v>234886.40000000002</v>
      </c>
      <c r="AE40" s="33">
        <v>98</v>
      </c>
      <c r="AF40" s="33">
        <v>2140</v>
      </c>
      <c r="AG40" s="33">
        <f>AE40*AF40</f>
        <v>209720</v>
      </c>
      <c r="AH40" s="33">
        <f>IF(Z40="С НДС",AG40*1.12,AG40)</f>
        <v>234886.40000000002</v>
      </c>
      <c r="AI40" s="33">
        <v>98</v>
      </c>
      <c r="AJ40" s="33">
        <v>2140</v>
      </c>
      <c r="AK40" s="33">
        <f>AI40*AJ40</f>
        <v>209720</v>
      </c>
      <c r="AL40" s="33">
        <f>IF(Z40="С НДС",AK40*1.12,AK40)</f>
        <v>234886.40000000002</v>
      </c>
      <c r="AM40" s="33">
        <v>98</v>
      </c>
      <c r="AN40" s="33">
        <v>2140</v>
      </c>
      <c r="AO40" s="33">
        <f>AM40*AN40</f>
        <v>209720</v>
      </c>
      <c r="AP40" s="33">
        <f>IF(Z40="С НДС",AO40*1.12,AO40)</f>
        <v>234886.40000000002</v>
      </c>
      <c r="AQ40" s="33"/>
      <c r="AR40" s="33"/>
      <c r="AS40" s="33">
        <f>AQ40*AR40</f>
        <v>0</v>
      </c>
      <c r="AT40" s="33">
        <f>IF(Z40="С НДС",AS40*1.12,AS40)</f>
        <v>0</v>
      </c>
      <c r="AU40" s="33"/>
      <c r="AV40" s="33"/>
      <c r="AW40" s="33">
        <f>AU40*AV40</f>
        <v>0</v>
      </c>
      <c r="AX40" s="33">
        <f>IF(Z40="С НДС",AW40*1.12,AW40)</f>
        <v>0</v>
      </c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>
        <f>SUM(AA40,AE40,AI40,AM40,AQ40)</f>
        <v>392</v>
      </c>
      <c r="EF40" s="36">
        <f>SUM(AW40,AS40,AO40,AG40,AC40,AK40)</f>
        <v>838880</v>
      </c>
      <c r="EG40" s="36">
        <f>IF(Z40="С НДС",EF40*1.12,EF40)</f>
        <v>939545.6000000001</v>
      </c>
      <c r="EH40" s="31" t="s">
        <v>1535</v>
      </c>
      <c r="EI40" s="28"/>
      <c r="EJ40" s="31"/>
      <c r="EK40" s="28" t="s">
        <v>1344</v>
      </c>
      <c r="EL40" s="28" t="s">
        <v>1574</v>
      </c>
      <c r="EM40" s="28" t="s">
        <v>1575</v>
      </c>
      <c r="EN40" s="28"/>
      <c r="EO40" s="28"/>
      <c r="EP40" s="28"/>
      <c r="EQ40" s="28"/>
      <c r="ER40" s="28"/>
      <c r="ES40" s="28"/>
    </row>
    <row r="41" spans="1:149" ht="25.5" customHeight="1">
      <c r="A41" s="27"/>
      <c r="B41" s="34" t="s">
        <v>1597</v>
      </c>
      <c r="C41" s="27"/>
      <c r="D41" s="78" t="s">
        <v>1633</v>
      </c>
      <c r="E41" s="27" t="s">
        <v>1536</v>
      </c>
      <c r="F41" s="28" t="s">
        <v>1537</v>
      </c>
      <c r="G41" s="28" t="s">
        <v>1538</v>
      </c>
      <c r="H41" s="29" t="s">
        <v>857</v>
      </c>
      <c r="I41" s="29"/>
      <c r="J41" s="29" t="s">
        <v>864</v>
      </c>
      <c r="K41" s="27">
        <v>58</v>
      </c>
      <c r="L41" s="28">
        <v>710000000</v>
      </c>
      <c r="M41" s="25" t="s">
        <v>1534</v>
      </c>
      <c r="N41" s="27" t="s">
        <v>1594</v>
      </c>
      <c r="O41" s="27" t="s">
        <v>359</v>
      </c>
      <c r="P41" s="27">
        <v>351010000</v>
      </c>
      <c r="Q41" s="28" t="s">
        <v>1545</v>
      </c>
      <c r="R41" s="29" t="s">
        <v>686</v>
      </c>
      <c r="S41" s="27" t="s">
        <v>1561</v>
      </c>
      <c r="T41" s="27"/>
      <c r="U41" s="27"/>
      <c r="V41" s="30">
        <v>0</v>
      </c>
      <c r="W41" s="30">
        <v>0</v>
      </c>
      <c r="X41" s="30">
        <v>100</v>
      </c>
      <c r="Y41" s="27" t="s">
        <v>970</v>
      </c>
      <c r="Z41" s="27" t="s">
        <v>888</v>
      </c>
      <c r="AA41" s="27">
        <v>198</v>
      </c>
      <c r="AB41" s="33">
        <v>2140</v>
      </c>
      <c r="AC41" s="33">
        <f t="shared" si="0"/>
        <v>423720</v>
      </c>
      <c r="AD41" s="33">
        <f t="shared" si="1"/>
        <v>474566.4</v>
      </c>
      <c r="AE41" s="33">
        <v>198</v>
      </c>
      <c r="AF41" s="33">
        <v>2140</v>
      </c>
      <c r="AG41" s="33">
        <f t="shared" si="2"/>
        <v>423720</v>
      </c>
      <c r="AH41" s="33">
        <f t="shared" si="3"/>
        <v>474566.4</v>
      </c>
      <c r="AI41" s="33">
        <v>198</v>
      </c>
      <c r="AJ41" s="33">
        <v>2140</v>
      </c>
      <c r="AK41" s="33">
        <f t="shared" si="4"/>
        <v>423720</v>
      </c>
      <c r="AL41" s="33">
        <f t="shared" si="5"/>
        <v>474566.4</v>
      </c>
      <c r="AM41" s="33">
        <v>198</v>
      </c>
      <c r="AN41" s="33">
        <v>2140</v>
      </c>
      <c r="AO41" s="33">
        <f t="shared" si="6"/>
        <v>423720</v>
      </c>
      <c r="AP41" s="33">
        <f t="shared" si="7"/>
        <v>474566.4</v>
      </c>
      <c r="AQ41" s="33"/>
      <c r="AR41" s="33"/>
      <c r="AS41" s="33">
        <f t="shared" si="8"/>
        <v>0</v>
      </c>
      <c r="AT41" s="33">
        <f t="shared" si="9"/>
        <v>0</v>
      </c>
      <c r="AU41" s="33"/>
      <c r="AV41" s="33"/>
      <c r="AW41" s="33">
        <f t="shared" si="10"/>
        <v>0</v>
      </c>
      <c r="AX41" s="33">
        <f t="shared" si="11"/>
        <v>0</v>
      </c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>
        <f t="shared" si="12"/>
        <v>792</v>
      </c>
      <c r="EF41" s="36">
        <v>0</v>
      </c>
      <c r="EG41" s="36">
        <f t="shared" si="13"/>
        <v>0</v>
      </c>
      <c r="EH41" s="31" t="s">
        <v>1535</v>
      </c>
      <c r="EI41" s="28"/>
      <c r="EJ41" s="31"/>
      <c r="EK41" s="28" t="s">
        <v>1344</v>
      </c>
      <c r="EL41" s="28" t="s">
        <v>1574</v>
      </c>
      <c r="EM41" s="28" t="s">
        <v>1575</v>
      </c>
      <c r="EN41" s="28"/>
      <c r="EO41" s="28"/>
      <c r="EP41" s="28"/>
      <c r="EQ41" s="28"/>
      <c r="ER41" s="28"/>
      <c r="ES41" s="28"/>
    </row>
    <row r="42" spans="1:149" ht="25.5" customHeight="1">
      <c r="A42" s="27"/>
      <c r="B42" s="34" t="s">
        <v>1918</v>
      </c>
      <c r="C42" s="27"/>
      <c r="D42" s="78" t="s">
        <v>1936</v>
      </c>
      <c r="E42" s="27" t="s">
        <v>1536</v>
      </c>
      <c r="F42" s="28" t="s">
        <v>1537</v>
      </c>
      <c r="G42" s="28" t="s">
        <v>1538</v>
      </c>
      <c r="H42" s="29" t="s">
        <v>857</v>
      </c>
      <c r="I42" s="29"/>
      <c r="J42" s="29" t="s">
        <v>864</v>
      </c>
      <c r="K42" s="27">
        <v>58</v>
      </c>
      <c r="L42" s="28">
        <v>710000000</v>
      </c>
      <c r="M42" s="25" t="s">
        <v>1534</v>
      </c>
      <c r="N42" s="27" t="s">
        <v>1923</v>
      </c>
      <c r="O42" s="27" t="s">
        <v>359</v>
      </c>
      <c r="P42" s="27">
        <v>351010000</v>
      </c>
      <c r="Q42" s="28" t="s">
        <v>1545</v>
      </c>
      <c r="R42" s="29" t="s">
        <v>686</v>
      </c>
      <c r="S42" s="27" t="s">
        <v>1561</v>
      </c>
      <c r="T42" s="27"/>
      <c r="U42" s="27"/>
      <c r="V42" s="30">
        <v>0</v>
      </c>
      <c r="W42" s="30">
        <v>0</v>
      </c>
      <c r="X42" s="30">
        <v>100</v>
      </c>
      <c r="Y42" s="27" t="s">
        <v>970</v>
      </c>
      <c r="Z42" s="27" t="s">
        <v>888</v>
      </c>
      <c r="AA42" s="27">
        <v>198</v>
      </c>
      <c r="AB42" s="33">
        <v>2140</v>
      </c>
      <c r="AC42" s="33">
        <f>AA42*AB42</f>
        <v>423720</v>
      </c>
      <c r="AD42" s="33">
        <f>IF(Z42="С НДС",AC42*1.12,AC42)</f>
        <v>474566.4</v>
      </c>
      <c r="AE42" s="33">
        <v>198</v>
      </c>
      <c r="AF42" s="33">
        <v>2140</v>
      </c>
      <c r="AG42" s="33">
        <f>AE42*AF42</f>
        <v>423720</v>
      </c>
      <c r="AH42" s="33">
        <f>IF(Z42="С НДС",AG42*1.12,AG42)</f>
        <v>474566.4</v>
      </c>
      <c r="AI42" s="33">
        <v>198</v>
      </c>
      <c r="AJ42" s="33">
        <v>2140</v>
      </c>
      <c r="AK42" s="33">
        <f>AI42*AJ42</f>
        <v>423720</v>
      </c>
      <c r="AL42" s="33">
        <f>IF(Z42="С НДС",AK42*1.12,AK42)</f>
        <v>474566.4</v>
      </c>
      <c r="AM42" s="33">
        <v>198</v>
      </c>
      <c r="AN42" s="33">
        <v>2140</v>
      </c>
      <c r="AO42" s="33">
        <f>AM42*AN42</f>
        <v>423720</v>
      </c>
      <c r="AP42" s="33">
        <f>IF(Z42="С НДС",AO42*1.12,AO42)</f>
        <v>474566.4</v>
      </c>
      <c r="AQ42" s="33"/>
      <c r="AR42" s="33"/>
      <c r="AS42" s="33">
        <f>AQ42*AR42</f>
        <v>0</v>
      </c>
      <c r="AT42" s="33">
        <f>IF(Z42="С НДС",AS42*1.12,AS42)</f>
        <v>0</v>
      </c>
      <c r="AU42" s="33"/>
      <c r="AV42" s="33"/>
      <c r="AW42" s="33">
        <f>AU42*AV42</f>
        <v>0</v>
      </c>
      <c r="AX42" s="33">
        <f>IF(Z42="С НДС",AW42*1.12,AW42)</f>
        <v>0</v>
      </c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>
        <f>SUM(AA42,AE42,AI42,AM42,AQ42)</f>
        <v>792</v>
      </c>
      <c r="EF42" s="36">
        <f>SUM(AW42,AS42,AO42,AG42,AC42,AK42)</f>
        <v>1694880</v>
      </c>
      <c r="EG42" s="36">
        <f>IF(Z42="С НДС",EF42*1.12,EF42)</f>
        <v>1898265.6</v>
      </c>
      <c r="EH42" s="31" t="s">
        <v>1535</v>
      </c>
      <c r="EI42" s="28"/>
      <c r="EJ42" s="31"/>
      <c r="EK42" s="28" t="s">
        <v>1344</v>
      </c>
      <c r="EL42" s="28" t="s">
        <v>1574</v>
      </c>
      <c r="EM42" s="28" t="s">
        <v>1575</v>
      </c>
      <c r="EN42" s="28"/>
      <c r="EO42" s="28"/>
      <c r="EP42" s="28"/>
      <c r="EQ42" s="28"/>
      <c r="ER42" s="28"/>
      <c r="ES42" s="28"/>
    </row>
    <row r="43" spans="1:149" ht="25.5" customHeight="1">
      <c r="A43" s="27"/>
      <c r="B43" s="34" t="s">
        <v>1597</v>
      </c>
      <c r="C43" s="27"/>
      <c r="D43" s="78" t="s">
        <v>1728</v>
      </c>
      <c r="E43" s="27" t="s">
        <v>1536</v>
      </c>
      <c r="F43" s="28" t="s">
        <v>1537</v>
      </c>
      <c r="G43" s="28" t="s">
        <v>1538</v>
      </c>
      <c r="H43" s="29" t="s">
        <v>857</v>
      </c>
      <c r="I43" s="29"/>
      <c r="J43" s="29" t="s">
        <v>864</v>
      </c>
      <c r="K43" s="27">
        <v>58</v>
      </c>
      <c r="L43" s="28">
        <v>710000000</v>
      </c>
      <c r="M43" s="25" t="s">
        <v>1534</v>
      </c>
      <c r="N43" s="27" t="s">
        <v>1594</v>
      </c>
      <c r="O43" s="27" t="s">
        <v>359</v>
      </c>
      <c r="P43" s="27" t="s">
        <v>1589</v>
      </c>
      <c r="Q43" s="28" t="s">
        <v>1556</v>
      </c>
      <c r="R43" s="29" t="s">
        <v>686</v>
      </c>
      <c r="S43" s="27" t="s">
        <v>1561</v>
      </c>
      <c r="T43" s="27"/>
      <c r="U43" s="27"/>
      <c r="V43" s="30">
        <v>0</v>
      </c>
      <c r="W43" s="30">
        <v>0</v>
      </c>
      <c r="X43" s="30">
        <v>100</v>
      </c>
      <c r="Y43" s="27" t="s">
        <v>970</v>
      </c>
      <c r="Z43" s="27" t="s">
        <v>888</v>
      </c>
      <c r="AA43" s="27">
        <v>192</v>
      </c>
      <c r="AB43" s="33">
        <v>2140</v>
      </c>
      <c r="AC43" s="33">
        <f t="shared" si="0"/>
        <v>410880</v>
      </c>
      <c r="AD43" s="33">
        <f t="shared" si="1"/>
        <v>460185.60000000003</v>
      </c>
      <c r="AE43" s="33">
        <v>192</v>
      </c>
      <c r="AF43" s="33">
        <v>2140</v>
      </c>
      <c r="AG43" s="33">
        <f t="shared" si="2"/>
        <v>410880</v>
      </c>
      <c r="AH43" s="33">
        <f t="shared" si="3"/>
        <v>460185.60000000003</v>
      </c>
      <c r="AI43" s="33">
        <v>192</v>
      </c>
      <c r="AJ43" s="33">
        <v>2140</v>
      </c>
      <c r="AK43" s="33">
        <f t="shared" si="4"/>
        <v>410880</v>
      </c>
      <c r="AL43" s="33">
        <f t="shared" si="5"/>
        <v>460185.60000000003</v>
      </c>
      <c r="AM43" s="33">
        <v>192</v>
      </c>
      <c r="AN43" s="33">
        <v>2140</v>
      </c>
      <c r="AO43" s="33">
        <f t="shared" si="6"/>
        <v>410880</v>
      </c>
      <c r="AP43" s="33">
        <f t="shared" si="7"/>
        <v>460185.60000000003</v>
      </c>
      <c r="AQ43" s="33"/>
      <c r="AR43" s="33"/>
      <c r="AS43" s="33">
        <f t="shared" si="8"/>
        <v>0</v>
      </c>
      <c r="AT43" s="33">
        <f t="shared" si="9"/>
        <v>0</v>
      </c>
      <c r="AU43" s="33"/>
      <c r="AV43" s="33"/>
      <c r="AW43" s="33">
        <f t="shared" si="10"/>
        <v>0</v>
      </c>
      <c r="AX43" s="33">
        <f t="shared" si="11"/>
        <v>0</v>
      </c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>
        <f t="shared" si="12"/>
        <v>768</v>
      </c>
      <c r="EF43" s="36">
        <v>0</v>
      </c>
      <c r="EG43" s="36">
        <f t="shared" si="13"/>
        <v>0</v>
      </c>
      <c r="EH43" s="31" t="s">
        <v>1535</v>
      </c>
      <c r="EI43" s="28"/>
      <c r="EJ43" s="31"/>
      <c r="EK43" s="28" t="s">
        <v>1344</v>
      </c>
      <c r="EL43" s="28" t="s">
        <v>1574</v>
      </c>
      <c r="EM43" s="28" t="s">
        <v>1575</v>
      </c>
      <c r="EN43" s="28"/>
      <c r="EO43" s="28"/>
      <c r="EP43" s="28"/>
      <c r="EQ43" s="28"/>
      <c r="ER43" s="28"/>
      <c r="ES43" s="28"/>
    </row>
    <row r="44" spans="1:149" ht="25.5" customHeight="1">
      <c r="A44" s="27"/>
      <c r="B44" s="34" t="s">
        <v>1918</v>
      </c>
      <c r="C44" s="27"/>
      <c r="D44" s="78" t="s">
        <v>1937</v>
      </c>
      <c r="E44" s="27" t="s">
        <v>1536</v>
      </c>
      <c r="F44" s="28" t="s">
        <v>1537</v>
      </c>
      <c r="G44" s="28" t="s">
        <v>1538</v>
      </c>
      <c r="H44" s="29" t="s">
        <v>857</v>
      </c>
      <c r="I44" s="29"/>
      <c r="J44" s="29" t="s">
        <v>864</v>
      </c>
      <c r="K44" s="27">
        <v>58</v>
      </c>
      <c r="L44" s="28">
        <v>710000000</v>
      </c>
      <c r="M44" s="25" t="s">
        <v>1534</v>
      </c>
      <c r="N44" s="27" t="s">
        <v>1923</v>
      </c>
      <c r="O44" s="27" t="s">
        <v>359</v>
      </c>
      <c r="P44" s="27" t="s">
        <v>1589</v>
      </c>
      <c r="Q44" s="28" t="s">
        <v>1556</v>
      </c>
      <c r="R44" s="29" t="s">
        <v>686</v>
      </c>
      <c r="S44" s="27" t="s">
        <v>1561</v>
      </c>
      <c r="T44" s="27"/>
      <c r="U44" s="27"/>
      <c r="V44" s="30">
        <v>0</v>
      </c>
      <c r="W44" s="30">
        <v>0</v>
      </c>
      <c r="X44" s="30">
        <v>100</v>
      </c>
      <c r="Y44" s="27" t="s">
        <v>970</v>
      </c>
      <c r="Z44" s="27" t="s">
        <v>888</v>
      </c>
      <c r="AA44" s="27">
        <v>192</v>
      </c>
      <c r="AB44" s="33">
        <v>2140</v>
      </c>
      <c r="AC44" s="33">
        <f>AA44*AB44</f>
        <v>410880</v>
      </c>
      <c r="AD44" s="33">
        <f>IF(Z44="С НДС",AC44*1.12,AC44)</f>
        <v>460185.60000000003</v>
      </c>
      <c r="AE44" s="33">
        <v>192</v>
      </c>
      <c r="AF44" s="33">
        <v>2140</v>
      </c>
      <c r="AG44" s="33">
        <f>AE44*AF44</f>
        <v>410880</v>
      </c>
      <c r="AH44" s="33">
        <f>IF(Z44="С НДС",AG44*1.12,AG44)</f>
        <v>460185.60000000003</v>
      </c>
      <c r="AI44" s="33">
        <v>192</v>
      </c>
      <c r="AJ44" s="33">
        <v>2140</v>
      </c>
      <c r="AK44" s="33">
        <f>AI44*AJ44</f>
        <v>410880</v>
      </c>
      <c r="AL44" s="33">
        <f>IF(Z44="С НДС",AK44*1.12,AK44)</f>
        <v>460185.60000000003</v>
      </c>
      <c r="AM44" s="33">
        <v>192</v>
      </c>
      <c r="AN44" s="33">
        <v>2140</v>
      </c>
      <c r="AO44" s="33">
        <f>AM44*AN44</f>
        <v>410880</v>
      </c>
      <c r="AP44" s="33">
        <f>IF(Z44="С НДС",AO44*1.12,AO44)</f>
        <v>460185.60000000003</v>
      </c>
      <c r="AQ44" s="33"/>
      <c r="AR44" s="33"/>
      <c r="AS44" s="33">
        <f>AQ44*AR44</f>
        <v>0</v>
      </c>
      <c r="AT44" s="33">
        <f>IF(Z44="С НДС",AS44*1.12,AS44)</f>
        <v>0</v>
      </c>
      <c r="AU44" s="33"/>
      <c r="AV44" s="33"/>
      <c r="AW44" s="33">
        <f>AU44*AV44</f>
        <v>0</v>
      </c>
      <c r="AX44" s="33">
        <f>IF(Z44="С НДС",AW44*1.12,AW44)</f>
        <v>0</v>
      </c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>
        <f>SUM(AA44,AE44,AI44,AM44,AQ44)</f>
        <v>768</v>
      </c>
      <c r="EF44" s="36">
        <f>SUM(AW44,AS44,AO44,AG44,AC44,AK44)</f>
        <v>1643520</v>
      </c>
      <c r="EG44" s="36">
        <f>IF(Z44="С НДС",EF44*1.12,EF44)</f>
        <v>1840742.4000000001</v>
      </c>
      <c r="EH44" s="31" t="s">
        <v>1535</v>
      </c>
      <c r="EI44" s="28"/>
      <c r="EJ44" s="31"/>
      <c r="EK44" s="28" t="s">
        <v>1344</v>
      </c>
      <c r="EL44" s="28" t="s">
        <v>1574</v>
      </c>
      <c r="EM44" s="28" t="s">
        <v>1575</v>
      </c>
      <c r="EN44" s="28"/>
      <c r="EO44" s="28"/>
      <c r="EP44" s="28"/>
      <c r="EQ44" s="28"/>
      <c r="ER44" s="28"/>
      <c r="ES44" s="28"/>
    </row>
    <row r="45" spans="1:149" ht="25.5" customHeight="1">
      <c r="A45" s="27"/>
      <c r="B45" s="34" t="s">
        <v>1597</v>
      </c>
      <c r="C45" s="27"/>
      <c r="D45" s="78" t="s">
        <v>1656</v>
      </c>
      <c r="E45" s="27" t="s">
        <v>1536</v>
      </c>
      <c r="F45" s="28" t="s">
        <v>1537</v>
      </c>
      <c r="G45" s="28" t="s">
        <v>1538</v>
      </c>
      <c r="H45" s="29" t="s">
        <v>857</v>
      </c>
      <c r="I45" s="29"/>
      <c r="J45" s="29" t="s">
        <v>864</v>
      </c>
      <c r="K45" s="27">
        <v>58</v>
      </c>
      <c r="L45" s="28">
        <v>710000000</v>
      </c>
      <c r="M45" s="25" t="s">
        <v>1534</v>
      </c>
      <c r="N45" s="27" t="s">
        <v>1594</v>
      </c>
      <c r="O45" s="27" t="s">
        <v>359</v>
      </c>
      <c r="P45" s="27">
        <v>396473100</v>
      </c>
      <c r="Q45" s="28" t="s">
        <v>1550</v>
      </c>
      <c r="R45" s="29" t="s">
        <v>686</v>
      </c>
      <c r="S45" s="27" t="s">
        <v>1561</v>
      </c>
      <c r="T45" s="27"/>
      <c r="U45" s="27"/>
      <c r="V45" s="30">
        <v>0</v>
      </c>
      <c r="W45" s="30">
        <v>0</v>
      </c>
      <c r="X45" s="30">
        <v>100</v>
      </c>
      <c r="Y45" s="27" t="s">
        <v>970</v>
      </c>
      <c r="Z45" s="27" t="s">
        <v>888</v>
      </c>
      <c r="AA45" s="27">
        <v>98</v>
      </c>
      <c r="AB45" s="33">
        <v>2086.5</v>
      </c>
      <c r="AC45" s="33">
        <f t="shared" si="0"/>
        <v>204477</v>
      </c>
      <c r="AD45" s="33">
        <f t="shared" si="1"/>
        <v>229014.24000000002</v>
      </c>
      <c r="AE45" s="33">
        <v>98</v>
      </c>
      <c r="AF45" s="33">
        <v>2086.5</v>
      </c>
      <c r="AG45" s="33">
        <f t="shared" si="2"/>
        <v>204477</v>
      </c>
      <c r="AH45" s="33">
        <f t="shared" si="3"/>
        <v>229014.24000000002</v>
      </c>
      <c r="AI45" s="33">
        <v>98</v>
      </c>
      <c r="AJ45" s="33">
        <v>2086.5</v>
      </c>
      <c r="AK45" s="33">
        <f t="shared" si="4"/>
        <v>204477</v>
      </c>
      <c r="AL45" s="33">
        <f t="shared" si="5"/>
        <v>229014.24000000002</v>
      </c>
      <c r="AM45" s="33">
        <v>98</v>
      </c>
      <c r="AN45" s="33">
        <v>2086.5</v>
      </c>
      <c r="AO45" s="33">
        <f t="shared" si="6"/>
        <v>204477</v>
      </c>
      <c r="AP45" s="33">
        <f t="shared" si="7"/>
        <v>229014.24000000002</v>
      </c>
      <c r="AQ45" s="33"/>
      <c r="AR45" s="33"/>
      <c r="AS45" s="33">
        <f t="shared" si="8"/>
        <v>0</v>
      </c>
      <c r="AT45" s="33">
        <f t="shared" si="9"/>
        <v>0</v>
      </c>
      <c r="AU45" s="33"/>
      <c r="AV45" s="33"/>
      <c r="AW45" s="33">
        <f t="shared" si="10"/>
        <v>0</v>
      </c>
      <c r="AX45" s="33">
        <f t="shared" si="11"/>
        <v>0</v>
      </c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>
        <f t="shared" si="12"/>
        <v>392</v>
      </c>
      <c r="EF45" s="36">
        <v>0</v>
      </c>
      <c r="EG45" s="36">
        <f t="shared" si="13"/>
        <v>0</v>
      </c>
      <c r="EH45" s="31" t="s">
        <v>1535</v>
      </c>
      <c r="EI45" s="28"/>
      <c r="EJ45" s="31"/>
      <c r="EK45" s="28" t="s">
        <v>1344</v>
      </c>
      <c r="EL45" s="28" t="s">
        <v>1573</v>
      </c>
      <c r="EM45" s="28" t="s">
        <v>1573</v>
      </c>
      <c r="EN45" s="28"/>
      <c r="EO45" s="28"/>
      <c r="EP45" s="28"/>
      <c r="EQ45" s="28"/>
      <c r="ER45" s="28"/>
      <c r="ES45" s="28"/>
    </row>
    <row r="46" spans="1:149" ht="25.5" customHeight="1">
      <c r="A46" s="27"/>
      <c r="B46" s="34" t="s">
        <v>1918</v>
      </c>
      <c r="C46" s="27"/>
      <c r="D46" s="78" t="s">
        <v>1938</v>
      </c>
      <c r="E46" s="27" t="s">
        <v>1536</v>
      </c>
      <c r="F46" s="28" t="s">
        <v>1537</v>
      </c>
      <c r="G46" s="28" t="s">
        <v>1538</v>
      </c>
      <c r="H46" s="29" t="s">
        <v>857</v>
      </c>
      <c r="I46" s="29"/>
      <c r="J46" s="29" t="s">
        <v>864</v>
      </c>
      <c r="K46" s="27">
        <v>58</v>
      </c>
      <c r="L46" s="28">
        <v>710000000</v>
      </c>
      <c r="M46" s="25" t="s">
        <v>1534</v>
      </c>
      <c r="N46" s="27" t="s">
        <v>1923</v>
      </c>
      <c r="O46" s="27" t="s">
        <v>359</v>
      </c>
      <c r="P46" s="27">
        <v>396473100</v>
      </c>
      <c r="Q46" s="28" t="s">
        <v>1550</v>
      </c>
      <c r="R46" s="29" t="s">
        <v>686</v>
      </c>
      <c r="S46" s="27" t="s">
        <v>1561</v>
      </c>
      <c r="T46" s="27"/>
      <c r="U46" s="27"/>
      <c r="V46" s="30">
        <v>0</v>
      </c>
      <c r="W46" s="30">
        <v>0</v>
      </c>
      <c r="X46" s="30">
        <v>100</v>
      </c>
      <c r="Y46" s="27" t="s">
        <v>970</v>
      </c>
      <c r="Z46" s="27" t="s">
        <v>888</v>
      </c>
      <c r="AA46" s="27">
        <v>98</v>
      </c>
      <c r="AB46" s="33">
        <v>2086.5</v>
      </c>
      <c r="AC46" s="33">
        <f>AA46*AB46</f>
        <v>204477</v>
      </c>
      <c r="AD46" s="33">
        <f>IF(Z46="С НДС",AC46*1.12,AC46)</f>
        <v>229014.24000000002</v>
      </c>
      <c r="AE46" s="33">
        <v>98</v>
      </c>
      <c r="AF46" s="33">
        <v>2086.5</v>
      </c>
      <c r="AG46" s="33">
        <f>AE46*AF46</f>
        <v>204477</v>
      </c>
      <c r="AH46" s="33">
        <f>IF(Z46="С НДС",AG46*1.12,AG46)</f>
        <v>229014.24000000002</v>
      </c>
      <c r="AI46" s="33">
        <v>98</v>
      </c>
      <c r="AJ46" s="33">
        <v>2086.5</v>
      </c>
      <c r="AK46" s="33">
        <f>AI46*AJ46</f>
        <v>204477</v>
      </c>
      <c r="AL46" s="33">
        <f>IF(Z46="С НДС",AK46*1.12,AK46)</f>
        <v>229014.24000000002</v>
      </c>
      <c r="AM46" s="33">
        <v>98</v>
      </c>
      <c r="AN46" s="33">
        <v>2086.5</v>
      </c>
      <c r="AO46" s="33">
        <f>AM46*AN46</f>
        <v>204477</v>
      </c>
      <c r="AP46" s="33">
        <f>IF(Z46="С НДС",AO46*1.12,AO46)</f>
        <v>229014.24000000002</v>
      </c>
      <c r="AQ46" s="33"/>
      <c r="AR46" s="33"/>
      <c r="AS46" s="33">
        <f>AQ46*AR46</f>
        <v>0</v>
      </c>
      <c r="AT46" s="33">
        <f>IF(Z46="С НДС",AS46*1.12,AS46)</f>
        <v>0</v>
      </c>
      <c r="AU46" s="33"/>
      <c r="AV46" s="33"/>
      <c r="AW46" s="33">
        <f>AU46*AV46</f>
        <v>0</v>
      </c>
      <c r="AX46" s="33">
        <f>IF(Z46="С НДС",AW46*1.12,AW46)</f>
        <v>0</v>
      </c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>
        <f>SUM(AA46,AE46,AI46,AM46,AQ46)</f>
        <v>392</v>
      </c>
      <c r="EF46" s="36">
        <f>SUM(AW46,AS46,AO46,AG46,AC46,AK46)</f>
        <v>817908</v>
      </c>
      <c r="EG46" s="36">
        <f>IF(Z46="С НДС",EF46*1.12,EF46)</f>
        <v>916056.9600000001</v>
      </c>
      <c r="EH46" s="31" t="s">
        <v>1535</v>
      </c>
      <c r="EI46" s="28"/>
      <c r="EJ46" s="31"/>
      <c r="EK46" s="28" t="s">
        <v>1344</v>
      </c>
      <c r="EL46" s="28" t="s">
        <v>1573</v>
      </c>
      <c r="EM46" s="28" t="s">
        <v>1573</v>
      </c>
      <c r="EN46" s="28"/>
      <c r="EO46" s="28"/>
      <c r="EP46" s="28"/>
      <c r="EQ46" s="28"/>
      <c r="ER46" s="28"/>
      <c r="ES46" s="28"/>
    </row>
    <row r="47" spans="1:149" ht="25.5" customHeight="1">
      <c r="A47" s="27"/>
      <c r="B47" s="34" t="s">
        <v>1597</v>
      </c>
      <c r="C47" s="27"/>
      <c r="D47" s="78" t="s">
        <v>1634</v>
      </c>
      <c r="E47" s="27" t="s">
        <v>1536</v>
      </c>
      <c r="F47" s="28" t="s">
        <v>1537</v>
      </c>
      <c r="G47" s="28" t="s">
        <v>1538</v>
      </c>
      <c r="H47" s="29" t="s">
        <v>857</v>
      </c>
      <c r="I47" s="29"/>
      <c r="J47" s="29" t="s">
        <v>864</v>
      </c>
      <c r="K47" s="27">
        <v>58</v>
      </c>
      <c r="L47" s="28">
        <v>710000000</v>
      </c>
      <c r="M47" s="25" t="s">
        <v>1534</v>
      </c>
      <c r="N47" s="27" t="s">
        <v>1594</v>
      </c>
      <c r="O47" s="27" t="s">
        <v>359</v>
      </c>
      <c r="P47" s="27">
        <v>351010000</v>
      </c>
      <c r="Q47" s="28" t="s">
        <v>1545</v>
      </c>
      <c r="R47" s="29" t="s">
        <v>686</v>
      </c>
      <c r="S47" s="27" t="s">
        <v>1561</v>
      </c>
      <c r="T47" s="27"/>
      <c r="U47" s="27"/>
      <c r="V47" s="30">
        <v>0</v>
      </c>
      <c r="W47" s="30">
        <v>0</v>
      </c>
      <c r="X47" s="30">
        <v>100</v>
      </c>
      <c r="Y47" s="27" t="s">
        <v>970</v>
      </c>
      <c r="Z47" s="27" t="s">
        <v>888</v>
      </c>
      <c r="AA47" s="27">
        <v>198</v>
      </c>
      <c r="AB47" s="33">
        <v>2086.5</v>
      </c>
      <c r="AC47" s="33">
        <f t="shared" si="0"/>
        <v>413127</v>
      </c>
      <c r="AD47" s="33">
        <f t="shared" si="1"/>
        <v>462702.24000000005</v>
      </c>
      <c r="AE47" s="33">
        <v>198</v>
      </c>
      <c r="AF47" s="33">
        <v>2086.5</v>
      </c>
      <c r="AG47" s="33">
        <f t="shared" si="2"/>
        <v>413127</v>
      </c>
      <c r="AH47" s="33">
        <f t="shared" si="3"/>
        <v>462702.24000000005</v>
      </c>
      <c r="AI47" s="33">
        <v>198</v>
      </c>
      <c r="AJ47" s="33">
        <v>2086.5</v>
      </c>
      <c r="AK47" s="33">
        <f t="shared" si="4"/>
        <v>413127</v>
      </c>
      <c r="AL47" s="33">
        <f t="shared" si="5"/>
        <v>462702.24000000005</v>
      </c>
      <c r="AM47" s="33">
        <v>198</v>
      </c>
      <c r="AN47" s="33">
        <v>2086.5</v>
      </c>
      <c r="AO47" s="33">
        <f t="shared" si="6"/>
        <v>413127</v>
      </c>
      <c r="AP47" s="33">
        <f t="shared" si="7"/>
        <v>462702.24000000005</v>
      </c>
      <c r="AQ47" s="33"/>
      <c r="AR47" s="33"/>
      <c r="AS47" s="33">
        <f t="shared" si="8"/>
        <v>0</v>
      </c>
      <c r="AT47" s="33">
        <f t="shared" si="9"/>
        <v>0</v>
      </c>
      <c r="AU47" s="33"/>
      <c r="AV47" s="33"/>
      <c r="AW47" s="33">
        <f t="shared" si="10"/>
        <v>0</v>
      </c>
      <c r="AX47" s="33">
        <f t="shared" si="11"/>
        <v>0</v>
      </c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>
        <f t="shared" si="12"/>
        <v>792</v>
      </c>
      <c r="EF47" s="36">
        <v>0</v>
      </c>
      <c r="EG47" s="36">
        <f t="shared" si="13"/>
        <v>0</v>
      </c>
      <c r="EH47" s="31" t="s">
        <v>1535</v>
      </c>
      <c r="EI47" s="28"/>
      <c r="EJ47" s="31"/>
      <c r="EK47" s="28" t="s">
        <v>1344</v>
      </c>
      <c r="EL47" s="28" t="s">
        <v>1573</v>
      </c>
      <c r="EM47" s="28" t="s">
        <v>1573</v>
      </c>
      <c r="EN47" s="28"/>
      <c r="EO47" s="28"/>
      <c r="EP47" s="28"/>
      <c r="EQ47" s="28"/>
      <c r="ER47" s="28"/>
      <c r="ES47" s="28"/>
    </row>
    <row r="48" spans="1:149" ht="25.5" customHeight="1">
      <c r="A48" s="27"/>
      <c r="B48" s="34" t="s">
        <v>1918</v>
      </c>
      <c r="C48" s="27"/>
      <c r="D48" s="78" t="s">
        <v>1939</v>
      </c>
      <c r="E48" s="27" t="s">
        <v>1536</v>
      </c>
      <c r="F48" s="28" t="s">
        <v>1537</v>
      </c>
      <c r="G48" s="28" t="s">
        <v>1538</v>
      </c>
      <c r="H48" s="29" t="s">
        <v>857</v>
      </c>
      <c r="I48" s="29"/>
      <c r="J48" s="29" t="s">
        <v>864</v>
      </c>
      <c r="K48" s="27">
        <v>58</v>
      </c>
      <c r="L48" s="28">
        <v>710000000</v>
      </c>
      <c r="M48" s="25" t="s">
        <v>1534</v>
      </c>
      <c r="N48" s="27" t="s">
        <v>1923</v>
      </c>
      <c r="O48" s="27" t="s">
        <v>359</v>
      </c>
      <c r="P48" s="27">
        <v>351010000</v>
      </c>
      <c r="Q48" s="28" t="s">
        <v>1545</v>
      </c>
      <c r="R48" s="29" t="s">
        <v>686</v>
      </c>
      <c r="S48" s="27" t="s">
        <v>1561</v>
      </c>
      <c r="T48" s="27"/>
      <c r="U48" s="27"/>
      <c r="V48" s="30">
        <v>0</v>
      </c>
      <c r="W48" s="30">
        <v>0</v>
      </c>
      <c r="X48" s="30">
        <v>100</v>
      </c>
      <c r="Y48" s="27" t="s">
        <v>970</v>
      </c>
      <c r="Z48" s="27" t="s">
        <v>888</v>
      </c>
      <c r="AA48" s="27">
        <v>198</v>
      </c>
      <c r="AB48" s="33">
        <v>2086.5</v>
      </c>
      <c r="AC48" s="33">
        <f>AA48*AB48</f>
        <v>413127</v>
      </c>
      <c r="AD48" s="33">
        <f>IF(Z48="С НДС",AC48*1.12,AC48)</f>
        <v>462702.24000000005</v>
      </c>
      <c r="AE48" s="33">
        <v>198</v>
      </c>
      <c r="AF48" s="33">
        <v>2086.5</v>
      </c>
      <c r="AG48" s="33">
        <f>AE48*AF48</f>
        <v>413127</v>
      </c>
      <c r="AH48" s="33">
        <f>IF(Z48="С НДС",AG48*1.12,AG48)</f>
        <v>462702.24000000005</v>
      </c>
      <c r="AI48" s="33">
        <v>198</v>
      </c>
      <c r="AJ48" s="33">
        <v>2086.5</v>
      </c>
      <c r="AK48" s="33">
        <f>AI48*AJ48</f>
        <v>413127</v>
      </c>
      <c r="AL48" s="33">
        <f>IF(Z48="С НДС",AK48*1.12,AK48)</f>
        <v>462702.24000000005</v>
      </c>
      <c r="AM48" s="33">
        <v>198</v>
      </c>
      <c r="AN48" s="33">
        <v>2086.5</v>
      </c>
      <c r="AO48" s="33">
        <f>AM48*AN48</f>
        <v>413127</v>
      </c>
      <c r="AP48" s="33">
        <f>IF(Z48="С НДС",AO48*1.12,AO48)</f>
        <v>462702.24000000005</v>
      </c>
      <c r="AQ48" s="33"/>
      <c r="AR48" s="33"/>
      <c r="AS48" s="33">
        <f>AQ48*AR48</f>
        <v>0</v>
      </c>
      <c r="AT48" s="33">
        <f>IF(Z48="С НДС",AS48*1.12,AS48)</f>
        <v>0</v>
      </c>
      <c r="AU48" s="33"/>
      <c r="AV48" s="33"/>
      <c r="AW48" s="33">
        <f>AU48*AV48</f>
        <v>0</v>
      </c>
      <c r="AX48" s="33">
        <f>IF(Z48="С НДС",AW48*1.12,AW48)</f>
        <v>0</v>
      </c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>
        <f>SUM(AA48,AE48,AI48,AM48,AQ48)</f>
        <v>792</v>
      </c>
      <c r="EF48" s="36">
        <f>SUM(AW48,AS48,AO48,AG48,AC48,AK48)</f>
        <v>1652508</v>
      </c>
      <c r="EG48" s="36">
        <f>IF(Z48="С НДС",EF48*1.12,EF48)</f>
        <v>1850808.9600000002</v>
      </c>
      <c r="EH48" s="31" t="s">
        <v>1535</v>
      </c>
      <c r="EI48" s="28"/>
      <c r="EJ48" s="31"/>
      <c r="EK48" s="28" t="s">
        <v>1344</v>
      </c>
      <c r="EL48" s="28" t="s">
        <v>1573</v>
      </c>
      <c r="EM48" s="28" t="s">
        <v>1573</v>
      </c>
      <c r="EN48" s="28"/>
      <c r="EO48" s="28"/>
      <c r="EP48" s="28"/>
      <c r="EQ48" s="28"/>
      <c r="ER48" s="28"/>
      <c r="ES48" s="28"/>
    </row>
    <row r="49" spans="1:149" ht="25.5" customHeight="1">
      <c r="A49" s="27"/>
      <c r="B49" s="34" t="s">
        <v>1597</v>
      </c>
      <c r="C49" s="27"/>
      <c r="D49" s="78" t="s">
        <v>1727</v>
      </c>
      <c r="E49" s="27" t="s">
        <v>1536</v>
      </c>
      <c r="F49" s="28" t="s">
        <v>1537</v>
      </c>
      <c r="G49" s="28" t="s">
        <v>1538</v>
      </c>
      <c r="H49" s="29" t="s">
        <v>857</v>
      </c>
      <c r="I49" s="29"/>
      <c r="J49" s="29" t="s">
        <v>864</v>
      </c>
      <c r="K49" s="27">
        <v>58</v>
      </c>
      <c r="L49" s="28">
        <v>710000000</v>
      </c>
      <c r="M49" s="25" t="s">
        <v>1534</v>
      </c>
      <c r="N49" s="27" t="s">
        <v>1594</v>
      </c>
      <c r="O49" s="27" t="s">
        <v>359</v>
      </c>
      <c r="P49" s="27" t="s">
        <v>1589</v>
      </c>
      <c r="Q49" s="28" t="s">
        <v>1556</v>
      </c>
      <c r="R49" s="29" t="s">
        <v>686</v>
      </c>
      <c r="S49" s="27" t="s">
        <v>1561</v>
      </c>
      <c r="T49" s="27"/>
      <c r="U49" s="27"/>
      <c r="V49" s="30">
        <v>0</v>
      </c>
      <c r="W49" s="30">
        <v>0</v>
      </c>
      <c r="X49" s="30">
        <v>100</v>
      </c>
      <c r="Y49" s="27" t="s">
        <v>970</v>
      </c>
      <c r="Z49" s="27" t="s">
        <v>888</v>
      </c>
      <c r="AA49" s="27">
        <v>192</v>
      </c>
      <c r="AB49" s="33">
        <v>2086.5</v>
      </c>
      <c r="AC49" s="33">
        <f t="shared" si="0"/>
        <v>400608</v>
      </c>
      <c r="AD49" s="33">
        <f t="shared" si="1"/>
        <v>448680.96</v>
      </c>
      <c r="AE49" s="33">
        <v>192</v>
      </c>
      <c r="AF49" s="33">
        <v>2086.5</v>
      </c>
      <c r="AG49" s="33">
        <f t="shared" si="2"/>
        <v>400608</v>
      </c>
      <c r="AH49" s="33">
        <f t="shared" si="3"/>
        <v>448680.96</v>
      </c>
      <c r="AI49" s="33">
        <v>192</v>
      </c>
      <c r="AJ49" s="33">
        <v>2086.5</v>
      </c>
      <c r="AK49" s="33">
        <f t="shared" si="4"/>
        <v>400608</v>
      </c>
      <c r="AL49" s="33">
        <f t="shared" si="5"/>
        <v>448680.96</v>
      </c>
      <c r="AM49" s="33">
        <v>192</v>
      </c>
      <c r="AN49" s="33">
        <v>2086.5</v>
      </c>
      <c r="AO49" s="33">
        <f t="shared" si="6"/>
        <v>400608</v>
      </c>
      <c r="AP49" s="33">
        <f t="shared" si="7"/>
        <v>448680.96</v>
      </c>
      <c r="AQ49" s="33"/>
      <c r="AR49" s="33"/>
      <c r="AS49" s="33">
        <f t="shared" si="8"/>
        <v>0</v>
      </c>
      <c r="AT49" s="33">
        <f t="shared" si="9"/>
        <v>0</v>
      </c>
      <c r="AU49" s="33"/>
      <c r="AV49" s="33"/>
      <c r="AW49" s="33">
        <f t="shared" si="10"/>
        <v>0</v>
      </c>
      <c r="AX49" s="33">
        <f t="shared" si="11"/>
        <v>0</v>
      </c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>
        <f t="shared" si="12"/>
        <v>768</v>
      </c>
      <c r="EF49" s="36">
        <v>0</v>
      </c>
      <c r="EG49" s="36">
        <f t="shared" si="13"/>
        <v>0</v>
      </c>
      <c r="EH49" s="31" t="s">
        <v>1535</v>
      </c>
      <c r="EI49" s="28"/>
      <c r="EJ49" s="31"/>
      <c r="EK49" s="28" t="s">
        <v>1344</v>
      </c>
      <c r="EL49" s="28" t="s">
        <v>1573</v>
      </c>
      <c r="EM49" s="28" t="s">
        <v>1573</v>
      </c>
      <c r="EN49" s="28"/>
      <c r="EO49" s="28"/>
      <c r="EP49" s="28"/>
      <c r="EQ49" s="28"/>
      <c r="ER49" s="28"/>
      <c r="ES49" s="28"/>
    </row>
    <row r="50" spans="1:149" ht="25.5" customHeight="1">
      <c r="A50" s="27"/>
      <c r="B50" s="34" t="s">
        <v>1918</v>
      </c>
      <c r="C50" s="27"/>
      <c r="D50" s="78" t="s">
        <v>1940</v>
      </c>
      <c r="E50" s="27" t="s">
        <v>1536</v>
      </c>
      <c r="F50" s="28" t="s">
        <v>1537</v>
      </c>
      <c r="G50" s="28" t="s">
        <v>1538</v>
      </c>
      <c r="H50" s="29" t="s">
        <v>857</v>
      </c>
      <c r="I50" s="29"/>
      <c r="J50" s="29" t="s">
        <v>864</v>
      </c>
      <c r="K50" s="27">
        <v>58</v>
      </c>
      <c r="L50" s="28">
        <v>710000000</v>
      </c>
      <c r="M50" s="25" t="s">
        <v>1534</v>
      </c>
      <c r="N50" s="27" t="s">
        <v>1923</v>
      </c>
      <c r="O50" s="27" t="s">
        <v>359</v>
      </c>
      <c r="P50" s="27" t="s">
        <v>1589</v>
      </c>
      <c r="Q50" s="28" t="s">
        <v>1556</v>
      </c>
      <c r="R50" s="29" t="s">
        <v>686</v>
      </c>
      <c r="S50" s="27" t="s">
        <v>1561</v>
      </c>
      <c r="T50" s="27"/>
      <c r="U50" s="27"/>
      <c r="V50" s="30">
        <v>0</v>
      </c>
      <c r="W50" s="30">
        <v>0</v>
      </c>
      <c r="X50" s="30">
        <v>100</v>
      </c>
      <c r="Y50" s="27" t="s">
        <v>970</v>
      </c>
      <c r="Z50" s="27" t="s">
        <v>888</v>
      </c>
      <c r="AA50" s="27">
        <v>192</v>
      </c>
      <c r="AB50" s="33">
        <v>2086.5</v>
      </c>
      <c r="AC50" s="33">
        <f>AA50*AB50</f>
        <v>400608</v>
      </c>
      <c r="AD50" s="33">
        <f>IF(Z50="С НДС",AC50*1.12,AC50)</f>
        <v>448680.96</v>
      </c>
      <c r="AE50" s="33">
        <v>192</v>
      </c>
      <c r="AF50" s="33">
        <v>2086.5</v>
      </c>
      <c r="AG50" s="33">
        <f>AE50*AF50</f>
        <v>400608</v>
      </c>
      <c r="AH50" s="33">
        <f>IF(Z50="С НДС",AG50*1.12,AG50)</f>
        <v>448680.96</v>
      </c>
      <c r="AI50" s="33">
        <v>192</v>
      </c>
      <c r="AJ50" s="33">
        <v>2086.5</v>
      </c>
      <c r="AK50" s="33">
        <f>AI50*AJ50</f>
        <v>400608</v>
      </c>
      <c r="AL50" s="33">
        <f>IF(Z50="С НДС",AK50*1.12,AK50)</f>
        <v>448680.96</v>
      </c>
      <c r="AM50" s="33">
        <v>192</v>
      </c>
      <c r="AN50" s="33">
        <v>2086.5</v>
      </c>
      <c r="AO50" s="33">
        <f>AM50*AN50</f>
        <v>400608</v>
      </c>
      <c r="AP50" s="33">
        <f>IF(Z50="С НДС",AO50*1.12,AO50)</f>
        <v>448680.96</v>
      </c>
      <c r="AQ50" s="33"/>
      <c r="AR50" s="33"/>
      <c r="AS50" s="33">
        <f>AQ50*AR50</f>
        <v>0</v>
      </c>
      <c r="AT50" s="33">
        <f>IF(Z50="С НДС",AS50*1.12,AS50)</f>
        <v>0</v>
      </c>
      <c r="AU50" s="33"/>
      <c r="AV50" s="33"/>
      <c r="AW50" s="33">
        <f>AU50*AV50</f>
        <v>0</v>
      </c>
      <c r="AX50" s="33">
        <f>IF(Z50="С НДС",AW50*1.12,AW50)</f>
        <v>0</v>
      </c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>
        <f>SUM(AA50,AE50,AI50,AM50,AQ50)</f>
        <v>768</v>
      </c>
      <c r="EF50" s="36">
        <f>SUM(AW50,AS50,AO50,AG50,AC50,AK50)</f>
        <v>1602432</v>
      </c>
      <c r="EG50" s="36">
        <f>IF(Z50="С НДС",EF50*1.12,EF50)</f>
        <v>1794723.84</v>
      </c>
      <c r="EH50" s="31" t="s">
        <v>1535</v>
      </c>
      <c r="EI50" s="28"/>
      <c r="EJ50" s="31"/>
      <c r="EK50" s="28" t="s">
        <v>1344</v>
      </c>
      <c r="EL50" s="28" t="s">
        <v>1573</v>
      </c>
      <c r="EM50" s="28" t="s">
        <v>1573</v>
      </c>
      <c r="EN50" s="28"/>
      <c r="EO50" s="28"/>
      <c r="EP50" s="28"/>
      <c r="EQ50" s="28"/>
      <c r="ER50" s="28"/>
      <c r="ES50" s="28"/>
    </row>
    <row r="51" spans="1:149" ht="25.5" customHeight="1">
      <c r="A51" s="27"/>
      <c r="B51" s="34" t="s">
        <v>1597</v>
      </c>
      <c r="C51" s="27"/>
      <c r="D51" s="78" t="s">
        <v>1655</v>
      </c>
      <c r="E51" s="27" t="s">
        <v>1536</v>
      </c>
      <c r="F51" s="28" t="s">
        <v>1537</v>
      </c>
      <c r="G51" s="28" t="s">
        <v>1538</v>
      </c>
      <c r="H51" s="29" t="s">
        <v>857</v>
      </c>
      <c r="I51" s="29"/>
      <c r="J51" s="29" t="s">
        <v>864</v>
      </c>
      <c r="K51" s="27">
        <v>58</v>
      </c>
      <c r="L51" s="28">
        <v>710000000</v>
      </c>
      <c r="M51" s="25" t="s">
        <v>1534</v>
      </c>
      <c r="N51" s="27" t="s">
        <v>1594</v>
      </c>
      <c r="O51" s="27" t="s">
        <v>359</v>
      </c>
      <c r="P51" s="27">
        <v>396473100</v>
      </c>
      <c r="Q51" s="28" t="s">
        <v>1550</v>
      </c>
      <c r="R51" s="29" t="s">
        <v>686</v>
      </c>
      <c r="S51" s="27" t="s">
        <v>1561</v>
      </c>
      <c r="T51" s="27"/>
      <c r="U51" s="27"/>
      <c r="V51" s="30">
        <v>0</v>
      </c>
      <c r="W51" s="30">
        <v>0</v>
      </c>
      <c r="X51" s="30">
        <v>100</v>
      </c>
      <c r="Y51" s="27" t="s">
        <v>970</v>
      </c>
      <c r="Z51" s="27" t="s">
        <v>888</v>
      </c>
      <c r="AA51" s="27">
        <v>20</v>
      </c>
      <c r="AB51" s="33">
        <v>615.25</v>
      </c>
      <c r="AC51" s="33">
        <f t="shared" si="0"/>
        <v>12305</v>
      </c>
      <c r="AD51" s="33">
        <f t="shared" si="1"/>
        <v>13781.600000000002</v>
      </c>
      <c r="AE51" s="33">
        <v>20</v>
      </c>
      <c r="AF51" s="33">
        <v>615.25</v>
      </c>
      <c r="AG51" s="33">
        <f t="shared" si="2"/>
        <v>12305</v>
      </c>
      <c r="AH51" s="33">
        <f t="shared" si="3"/>
        <v>13781.600000000002</v>
      </c>
      <c r="AI51" s="33">
        <v>20</v>
      </c>
      <c r="AJ51" s="33">
        <v>615.25</v>
      </c>
      <c r="AK51" s="33">
        <f t="shared" si="4"/>
        <v>12305</v>
      </c>
      <c r="AL51" s="33">
        <f t="shared" si="5"/>
        <v>13781.600000000002</v>
      </c>
      <c r="AM51" s="33">
        <v>20</v>
      </c>
      <c r="AN51" s="33">
        <v>615.25</v>
      </c>
      <c r="AO51" s="33">
        <f t="shared" si="6"/>
        <v>12305</v>
      </c>
      <c r="AP51" s="33">
        <f t="shared" si="7"/>
        <v>13781.600000000002</v>
      </c>
      <c r="AQ51" s="33"/>
      <c r="AR51" s="33"/>
      <c r="AS51" s="33">
        <f t="shared" si="8"/>
        <v>0</v>
      </c>
      <c r="AT51" s="33">
        <f t="shared" si="9"/>
        <v>0</v>
      </c>
      <c r="AU51" s="33"/>
      <c r="AV51" s="33"/>
      <c r="AW51" s="33">
        <f t="shared" si="10"/>
        <v>0</v>
      </c>
      <c r="AX51" s="33">
        <f t="shared" si="11"/>
        <v>0</v>
      </c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>
        <f t="shared" si="12"/>
        <v>80</v>
      </c>
      <c r="EF51" s="36">
        <v>0</v>
      </c>
      <c r="EG51" s="36">
        <f t="shared" si="13"/>
        <v>0</v>
      </c>
      <c r="EH51" s="31" t="s">
        <v>1535</v>
      </c>
      <c r="EI51" s="28"/>
      <c r="EJ51" s="31"/>
      <c r="EK51" s="28" t="s">
        <v>1344</v>
      </c>
      <c r="EL51" s="28" t="s">
        <v>1571</v>
      </c>
      <c r="EM51" s="28" t="s">
        <v>1572</v>
      </c>
      <c r="EN51" s="28"/>
      <c r="EO51" s="28"/>
      <c r="EP51" s="28"/>
      <c r="EQ51" s="28"/>
      <c r="ER51" s="28"/>
      <c r="ES51" s="28"/>
    </row>
    <row r="52" spans="1:149" ht="25.5" customHeight="1">
      <c r="A52" s="27"/>
      <c r="B52" s="34" t="s">
        <v>1918</v>
      </c>
      <c r="C52" s="27"/>
      <c r="D52" s="78" t="s">
        <v>1941</v>
      </c>
      <c r="E52" s="27" t="s">
        <v>1536</v>
      </c>
      <c r="F52" s="28" t="s">
        <v>1537</v>
      </c>
      <c r="G52" s="28" t="s">
        <v>1538</v>
      </c>
      <c r="H52" s="29" t="s">
        <v>857</v>
      </c>
      <c r="I52" s="29"/>
      <c r="J52" s="29" t="s">
        <v>864</v>
      </c>
      <c r="K52" s="27">
        <v>58</v>
      </c>
      <c r="L52" s="28">
        <v>710000000</v>
      </c>
      <c r="M52" s="25" t="s">
        <v>1534</v>
      </c>
      <c r="N52" s="27" t="s">
        <v>1923</v>
      </c>
      <c r="O52" s="27" t="s">
        <v>359</v>
      </c>
      <c r="P52" s="27">
        <v>396473100</v>
      </c>
      <c r="Q52" s="28" t="s">
        <v>1550</v>
      </c>
      <c r="R52" s="29" t="s">
        <v>686</v>
      </c>
      <c r="S52" s="27" t="s">
        <v>1561</v>
      </c>
      <c r="T52" s="27"/>
      <c r="U52" s="27"/>
      <c r="V52" s="30">
        <v>0</v>
      </c>
      <c r="W52" s="30">
        <v>0</v>
      </c>
      <c r="X52" s="30">
        <v>100</v>
      </c>
      <c r="Y52" s="27" t="s">
        <v>970</v>
      </c>
      <c r="Z52" s="27" t="s">
        <v>888</v>
      </c>
      <c r="AA52" s="27">
        <v>20</v>
      </c>
      <c r="AB52" s="33">
        <v>615.25</v>
      </c>
      <c r="AC52" s="33">
        <f>AA52*AB52</f>
        <v>12305</v>
      </c>
      <c r="AD52" s="33">
        <f>IF(Z52="С НДС",AC52*1.12,AC52)</f>
        <v>13781.600000000002</v>
      </c>
      <c r="AE52" s="33">
        <v>20</v>
      </c>
      <c r="AF52" s="33">
        <v>615.25</v>
      </c>
      <c r="AG52" s="33">
        <f>AE52*AF52</f>
        <v>12305</v>
      </c>
      <c r="AH52" s="33">
        <f>IF(Z52="С НДС",AG52*1.12,AG52)</f>
        <v>13781.600000000002</v>
      </c>
      <c r="AI52" s="33">
        <v>20</v>
      </c>
      <c r="AJ52" s="33">
        <v>615.25</v>
      </c>
      <c r="AK52" s="33">
        <f>AI52*AJ52</f>
        <v>12305</v>
      </c>
      <c r="AL52" s="33">
        <f>IF(Z52="С НДС",AK52*1.12,AK52)</f>
        <v>13781.600000000002</v>
      </c>
      <c r="AM52" s="33">
        <v>20</v>
      </c>
      <c r="AN52" s="33">
        <v>615.25</v>
      </c>
      <c r="AO52" s="33">
        <f>AM52*AN52</f>
        <v>12305</v>
      </c>
      <c r="AP52" s="33">
        <f>IF(Z52="С НДС",AO52*1.12,AO52)</f>
        <v>13781.600000000002</v>
      </c>
      <c r="AQ52" s="33"/>
      <c r="AR52" s="33"/>
      <c r="AS52" s="33">
        <f>AQ52*AR52</f>
        <v>0</v>
      </c>
      <c r="AT52" s="33">
        <f>IF(Z52="С НДС",AS52*1.12,AS52)</f>
        <v>0</v>
      </c>
      <c r="AU52" s="33"/>
      <c r="AV52" s="33"/>
      <c r="AW52" s="33">
        <f>AU52*AV52</f>
        <v>0</v>
      </c>
      <c r="AX52" s="33">
        <f>IF(Z52="С НДС",AW52*1.12,AW52)</f>
        <v>0</v>
      </c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>
        <f>SUM(AA52,AE52,AI52,AM52,AQ52)</f>
        <v>80</v>
      </c>
      <c r="EF52" s="36">
        <f>SUM(AW52,AS52,AO52,AG52,AC52,AK52)</f>
        <v>49220</v>
      </c>
      <c r="EG52" s="36">
        <f>IF(Z52="С НДС",EF52*1.12,EF52)</f>
        <v>55126.40000000001</v>
      </c>
      <c r="EH52" s="31" t="s">
        <v>1535</v>
      </c>
      <c r="EI52" s="28"/>
      <c r="EJ52" s="31"/>
      <c r="EK52" s="28" t="s">
        <v>1344</v>
      </c>
      <c r="EL52" s="28" t="s">
        <v>1571</v>
      </c>
      <c r="EM52" s="28" t="s">
        <v>1572</v>
      </c>
      <c r="EN52" s="28"/>
      <c r="EO52" s="28"/>
      <c r="EP52" s="28"/>
      <c r="EQ52" s="28"/>
      <c r="ER52" s="28"/>
      <c r="ES52" s="28"/>
    </row>
    <row r="53" spans="1:149" ht="25.5" customHeight="1">
      <c r="A53" s="27"/>
      <c r="B53" s="34" t="s">
        <v>1597</v>
      </c>
      <c r="C53" s="27"/>
      <c r="D53" s="78" t="s">
        <v>1632</v>
      </c>
      <c r="E53" s="27" t="s">
        <v>1536</v>
      </c>
      <c r="F53" s="28" t="s">
        <v>1537</v>
      </c>
      <c r="G53" s="28" t="s">
        <v>1538</v>
      </c>
      <c r="H53" s="29" t="s">
        <v>857</v>
      </c>
      <c r="I53" s="29"/>
      <c r="J53" s="29" t="s">
        <v>864</v>
      </c>
      <c r="K53" s="27">
        <v>58</v>
      </c>
      <c r="L53" s="28">
        <v>710000000</v>
      </c>
      <c r="M53" s="25" t="s">
        <v>1534</v>
      </c>
      <c r="N53" s="27" t="s">
        <v>1594</v>
      </c>
      <c r="O53" s="27" t="s">
        <v>359</v>
      </c>
      <c r="P53" s="27">
        <v>351010000</v>
      </c>
      <c r="Q53" s="28" t="s">
        <v>1545</v>
      </c>
      <c r="R53" s="29" t="s">
        <v>686</v>
      </c>
      <c r="S53" s="27" t="s">
        <v>1561</v>
      </c>
      <c r="T53" s="27"/>
      <c r="U53" s="27"/>
      <c r="V53" s="30">
        <v>0</v>
      </c>
      <c r="W53" s="30">
        <v>0</v>
      </c>
      <c r="X53" s="30">
        <v>100</v>
      </c>
      <c r="Y53" s="27" t="s">
        <v>970</v>
      </c>
      <c r="Z53" s="27" t="s">
        <v>888</v>
      </c>
      <c r="AA53" s="27">
        <v>40</v>
      </c>
      <c r="AB53" s="33">
        <v>615.25</v>
      </c>
      <c r="AC53" s="33">
        <f t="shared" si="0"/>
        <v>24610</v>
      </c>
      <c r="AD53" s="33">
        <f t="shared" si="1"/>
        <v>27563.200000000004</v>
      </c>
      <c r="AE53" s="33">
        <v>40</v>
      </c>
      <c r="AF53" s="33">
        <v>615.25</v>
      </c>
      <c r="AG53" s="33">
        <f t="shared" si="2"/>
        <v>24610</v>
      </c>
      <c r="AH53" s="33">
        <f t="shared" si="3"/>
        <v>27563.200000000004</v>
      </c>
      <c r="AI53" s="33">
        <v>40</v>
      </c>
      <c r="AJ53" s="33">
        <v>615.25</v>
      </c>
      <c r="AK53" s="33">
        <f t="shared" si="4"/>
        <v>24610</v>
      </c>
      <c r="AL53" s="33">
        <f t="shared" si="5"/>
        <v>27563.200000000004</v>
      </c>
      <c r="AM53" s="33">
        <v>40</v>
      </c>
      <c r="AN53" s="33">
        <v>615.25</v>
      </c>
      <c r="AO53" s="33">
        <f t="shared" si="6"/>
        <v>24610</v>
      </c>
      <c r="AP53" s="33">
        <f t="shared" si="7"/>
        <v>27563.200000000004</v>
      </c>
      <c r="AQ53" s="33"/>
      <c r="AR53" s="33"/>
      <c r="AS53" s="33">
        <f t="shared" si="8"/>
        <v>0</v>
      </c>
      <c r="AT53" s="33">
        <f t="shared" si="9"/>
        <v>0</v>
      </c>
      <c r="AU53" s="33"/>
      <c r="AV53" s="33"/>
      <c r="AW53" s="33">
        <f t="shared" si="10"/>
        <v>0</v>
      </c>
      <c r="AX53" s="33">
        <f t="shared" si="11"/>
        <v>0</v>
      </c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>
        <f t="shared" si="12"/>
        <v>160</v>
      </c>
      <c r="EF53" s="36">
        <v>0</v>
      </c>
      <c r="EG53" s="36">
        <f t="shared" si="13"/>
        <v>0</v>
      </c>
      <c r="EH53" s="31" t="s">
        <v>1535</v>
      </c>
      <c r="EI53" s="28"/>
      <c r="EJ53" s="31"/>
      <c r="EK53" s="28" t="s">
        <v>1344</v>
      </c>
      <c r="EL53" s="28" t="s">
        <v>1571</v>
      </c>
      <c r="EM53" s="28" t="s">
        <v>1572</v>
      </c>
      <c r="EN53" s="28"/>
      <c r="EO53" s="28"/>
      <c r="EP53" s="28"/>
      <c r="EQ53" s="28"/>
      <c r="ER53" s="28"/>
      <c r="ES53" s="28"/>
    </row>
    <row r="54" spans="1:149" ht="25.5" customHeight="1">
      <c r="A54" s="27"/>
      <c r="B54" s="34" t="s">
        <v>1918</v>
      </c>
      <c r="C54" s="27"/>
      <c r="D54" s="78" t="s">
        <v>1942</v>
      </c>
      <c r="E54" s="27" t="s">
        <v>1536</v>
      </c>
      <c r="F54" s="28" t="s">
        <v>1537</v>
      </c>
      <c r="G54" s="28" t="s">
        <v>1538</v>
      </c>
      <c r="H54" s="29" t="s">
        <v>857</v>
      </c>
      <c r="I54" s="29"/>
      <c r="J54" s="29" t="s">
        <v>864</v>
      </c>
      <c r="K54" s="27">
        <v>58</v>
      </c>
      <c r="L54" s="28">
        <v>710000000</v>
      </c>
      <c r="M54" s="25" t="s">
        <v>1534</v>
      </c>
      <c r="N54" s="27" t="s">
        <v>1923</v>
      </c>
      <c r="O54" s="27" t="s">
        <v>359</v>
      </c>
      <c r="P54" s="27">
        <v>351010000</v>
      </c>
      <c r="Q54" s="28" t="s">
        <v>1545</v>
      </c>
      <c r="R54" s="29" t="s">
        <v>686</v>
      </c>
      <c r="S54" s="27" t="s">
        <v>1561</v>
      </c>
      <c r="T54" s="27"/>
      <c r="U54" s="27"/>
      <c r="V54" s="30">
        <v>0</v>
      </c>
      <c r="W54" s="30">
        <v>0</v>
      </c>
      <c r="X54" s="30">
        <v>100</v>
      </c>
      <c r="Y54" s="27" t="s">
        <v>970</v>
      </c>
      <c r="Z54" s="27" t="s">
        <v>888</v>
      </c>
      <c r="AA54" s="27">
        <v>40</v>
      </c>
      <c r="AB54" s="33">
        <v>615.25</v>
      </c>
      <c r="AC54" s="33">
        <f>AA54*AB54</f>
        <v>24610</v>
      </c>
      <c r="AD54" s="33">
        <f>IF(Z54="С НДС",AC54*1.12,AC54)</f>
        <v>27563.200000000004</v>
      </c>
      <c r="AE54" s="33">
        <v>40</v>
      </c>
      <c r="AF54" s="33">
        <v>615.25</v>
      </c>
      <c r="AG54" s="33">
        <f>AE54*AF54</f>
        <v>24610</v>
      </c>
      <c r="AH54" s="33">
        <f>IF(Z54="С НДС",AG54*1.12,AG54)</f>
        <v>27563.200000000004</v>
      </c>
      <c r="AI54" s="33">
        <v>40</v>
      </c>
      <c r="AJ54" s="33">
        <v>615.25</v>
      </c>
      <c r="AK54" s="33">
        <f>AI54*AJ54</f>
        <v>24610</v>
      </c>
      <c r="AL54" s="33">
        <f>IF(Z54="С НДС",AK54*1.12,AK54)</f>
        <v>27563.200000000004</v>
      </c>
      <c r="AM54" s="33">
        <v>40</v>
      </c>
      <c r="AN54" s="33">
        <v>615.25</v>
      </c>
      <c r="AO54" s="33">
        <f>AM54*AN54</f>
        <v>24610</v>
      </c>
      <c r="AP54" s="33">
        <f>IF(Z54="С НДС",AO54*1.12,AO54)</f>
        <v>27563.200000000004</v>
      </c>
      <c r="AQ54" s="33"/>
      <c r="AR54" s="33"/>
      <c r="AS54" s="33">
        <f>AQ54*AR54</f>
        <v>0</v>
      </c>
      <c r="AT54" s="33">
        <f>IF(Z54="С НДС",AS54*1.12,AS54)</f>
        <v>0</v>
      </c>
      <c r="AU54" s="33"/>
      <c r="AV54" s="33"/>
      <c r="AW54" s="33">
        <f>AU54*AV54</f>
        <v>0</v>
      </c>
      <c r="AX54" s="33">
        <f>IF(Z54="С НДС",AW54*1.12,AW54)</f>
        <v>0</v>
      </c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>
        <f>SUM(AA54,AE54,AI54,AM54,AQ54)</f>
        <v>160</v>
      </c>
      <c r="EF54" s="36">
        <f>SUM(AW54,AS54,AO54,AG54,AC54,AK54)</f>
        <v>98440</v>
      </c>
      <c r="EG54" s="36">
        <f>IF(Z54="С НДС",EF54*1.12,EF54)</f>
        <v>110252.80000000002</v>
      </c>
      <c r="EH54" s="31" t="s">
        <v>1535</v>
      </c>
      <c r="EI54" s="28"/>
      <c r="EJ54" s="31"/>
      <c r="EK54" s="28" t="s">
        <v>1344</v>
      </c>
      <c r="EL54" s="28" t="s">
        <v>1571</v>
      </c>
      <c r="EM54" s="28" t="s">
        <v>1572</v>
      </c>
      <c r="EN54" s="28"/>
      <c r="EO54" s="28"/>
      <c r="EP54" s="28"/>
      <c r="EQ54" s="28"/>
      <c r="ER54" s="28"/>
      <c r="ES54" s="28"/>
    </row>
    <row r="55" spans="1:149" ht="25.5" customHeight="1">
      <c r="A55" s="27"/>
      <c r="B55" s="34" t="s">
        <v>1597</v>
      </c>
      <c r="C55" s="27"/>
      <c r="D55" s="78" t="s">
        <v>1726</v>
      </c>
      <c r="E55" s="27" t="s">
        <v>1536</v>
      </c>
      <c r="F55" s="28" t="s">
        <v>1537</v>
      </c>
      <c r="G55" s="28" t="s">
        <v>1538</v>
      </c>
      <c r="H55" s="29" t="s">
        <v>857</v>
      </c>
      <c r="I55" s="29"/>
      <c r="J55" s="29" t="s">
        <v>864</v>
      </c>
      <c r="K55" s="27">
        <v>58</v>
      </c>
      <c r="L55" s="28">
        <v>710000000</v>
      </c>
      <c r="M55" s="25" t="s">
        <v>1534</v>
      </c>
      <c r="N55" s="27" t="s">
        <v>1594</v>
      </c>
      <c r="O55" s="27" t="s">
        <v>359</v>
      </c>
      <c r="P55" s="27" t="s">
        <v>1589</v>
      </c>
      <c r="Q55" s="28" t="s">
        <v>1556</v>
      </c>
      <c r="R55" s="29" t="s">
        <v>686</v>
      </c>
      <c r="S55" s="27" t="s">
        <v>1561</v>
      </c>
      <c r="T55" s="27"/>
      <c r="U55" s="27"/>
      <c r="V55" s="30">
        <v>0</v>
      </c>
      <c r="W55" s="30">
        <v>0</v>
      </c>
      <c r="X55" s="30">
        <v>100</v>
      </c>
      <c r="Y55" s="27" t="s">
        <v>970</v>
      </c>
      <c r="Z55" s="27" t="s">
        <v>888</v>
      </c>
      <c r="AA55" s="27">
        <v>38</v>
      </c>
      <c r="AB55" s="33">
        <v>615.25</v>
      </c>
      <c r="AC55" s="33">
        <f t="shared" si="0"/>
        <v>23379.5</v>
      </c>
      <c r="AD55" s="33">
        <f t="shared" si="1"/>
        <v>26185.04</v>
      </c>
      <c r="AE55" s="33">
        <v>38</v>
      </c>
      <c r="AF55" s="33">
        <v>615.25</v>
      </c>
      <c r="AG55" s="33">
        <f t="shared" si="2"/>
        <v>23379.5</v>
      </c>
      <c r="AH55" s="33">
        <f t="shared" si="3"/>
        <v>26185.04</v>
      </c>
      <c r="AI55" s="33">
        <v>38</v>
      </c>
      <c r="AJ55" s="33">
        <v>615.25</v>
      </c>
      <c r="AK55" s="33">
        <f t="shared" si="4"/>
        <v>23379.5</v>
      </c>
      <c r="AL55" s="33">
        <f t="shared" si="5"/>
        <v>26185.04</v>
      </c>
      <c r="AM55" s="33">
        <v>38</v>
      </c>
      <c r="AN55" s="33">
        <v>615.25</v>
      </c>
      <c r="AO55" s="33">
        <f t="shared" si="6"/>
        <v>23379.5</v>
      </c>
      <c r="AP55" s="33">
        <f t="shared" si="7"/>
        <v>26185.04</v>
      </c>
      <c r="AQ55" s="33"/>
      <c r="AR55" s="33"/>
      <c r="AS55" s="33">
        <f t="shared" si="8"/>
        <v>0</v>
      </c>
      <c r="AT55" s="33">
        <f t="shared" si="9"/>
        <v>0</v>
      </c>
      <c r="AU55" s="33"/>
      <c r="AV55" s="33"/>
      <c r="AW55" s="33">
        <f t="shared" si="10"/>
        <v>0</v>
      </c>
      <c r="AX55" s="33">
        <f t="shared" si="11"/>
        <v>0</v>
      </c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>
        <f t="shared" si="12"/>
        <v>152</v>
      </c>
      <c r="EF55" s="36">
        <v>0</v>
      </c>
      <c r="EG55" s="36">
        <f t="shared" si="13"/>
        <v>0</v>
      </c>
      <c r="EH55" s="31" t="s">
        <v>1535</v>
      </c>
      <c r="EI55" s="28"/>
      <c r="EJ55" s="31"/>
      <c r="EK55" s="28" t="s">
        <v>1344</v>
      </c>
      <c r="EL55" s="28" t="s">
        <v>1571</v>
      </c>
      <c r="EM55" s="28" t="s">
        <v>1572</v>
      </c>
      <c r="EN55" s="28"/>
      <c r="EO55" s="28"/>
      <c r="EP55" s="28"/>
      <c r="EQ55" s="28"/>
      <c r="ER55" s="28"/>
      <c r="ES55" s="28"/>
    </row>
    <row r="56" spans="1:149" ht="25.5" customHeight="1">
      <c r="A56" s="27"/>
      <c r="B56" s="34" t="s">
        <v>1918</v>
      </c>
      <c r="C56" s="27"/>
      <c r="D56" s="78" t="s">
        <v>1943</v>
      </c>
      <c r="E56" s="27" t="s">
        <v>1536</v>
      </c>
      <c r="F56" s="28" t="s">
        <v>1537</v>
      </c>
      <c r="G56" s="28" t="s">
        <v>1538</v>
      </c>
      <c r="H56" s="29" t="s">
        <v>857</v>
      </c>
      <c r="I56" s="29"/>
      <c r="J56" s="29" t="s">
        <v>864</v>
      </c>
      <c r="K56" s="27">
        <v>58</v>
      </c>
      <c r="L56" s="28">
        <v>710000000</v>
      </c>
      <c r="M56" s="25" t="s">
        <v>1534</v>
      </c>
      <c r="N56" s="27" t="s">
        <v>1923</v>
      </c>
      <c r="O56" s="27" t="s">
        <v>359</v>
      </c>
      <c r="P56" s="27" t="s">
        <v>1589</v>
      </c>
      <c r="Q56" s="28" t="s">
        <v>1556</v>
      </c>
      <c r="R56" s="29" t="s">
        <v>686</v>
      </c>
      <c r="S56" s="27" t="s">
        <v>1561</v>
      </c>
      <c r="T56" s="27"/>
      <c r="U56" s="27"/>
      <c r="V56" s="30">
        <v>0</v>
      </c>
      <c r="W56" s="30">
        <v>0</v>
      </c>
      <c r="X56" s="30">
        <v>100</v>
      </c>
      <c r="Y56" s="27" t="s">
        <v>970</v>
      </c>
      <c r="Z56" s="27" t="s">
        <v>888</v>
      </c>
      <c r="AA56" s="27">
        <v>38</v>
      </c>
      <c r="AB56" s="33">
        <v>615.25</v>
      </c>
      <c r="AC56" s="33">
        <f>AA56*AB56</f>
        <v>23379.5</v>
      </c>
      <c r="AD56" s="33">
        <f>IF(Z56="С НДС",AC56*1.12,AC56)</f>
        <v>26185.04</v>
      </c>
      <c r="AE56" s="33">
        <v>38</v>
      </c>
      <c r="AF56" s="33">
        <v>615.25</v>
      </c>
      <c r="AG56" s="33">
        <f>AE56*AF56</f>
        <v>23379.5</v>
      </c>
      <c r="AH56" s="33">
        <f>IF(Z56="С НДС",AG56*1.12,AG56)</f>
        <v>26185.04</v>
      </c>
      <c r="AI56" s="33">
        <v>38</v>
      </c>
      <c r="AJ56" s="33">
        <v>615.25</v>
      </c>
      <c r="AK56" s="33">
        <f>AI56*AJ56</f>
        <v>23379.5</v>
      </c>
      <c r="AL56" s="33">
        <f>IF(Z56="С НДС",AK56*1.12,AK56)</f>
        <v>26185.04</v>
      </c>
      <c r="AM56" s="33">
        <v>38</v>
      </c>
      <c r="AN56" s="33">
        <v>615.25</v>
      </c>
      <c r="AO56" s="33">
        <f>AM56*AN56</f>
        <v>23379.5</v>
      </c>
      <c r="AP56" s="33">
        <f>IF(Z56="С НДС",AO56*1.12,AO56)</f>
        <v>26185.04</v>
      </c>
      <c r="AQ56" s="33"/>
      <c r="AR56" s="33"/>
      <c r="AS56" s="33">
        <f>AQ56*AR56</f>
        <v>0</v>
      </c>
      <c r="AT56" s="33">
        <f>IF(Z56="С НДС",AS56*1.12,AS56)</f>
        <v>0</v>
      </c>
      <c r="AU56" s="33"/>
      <c r="AV56" s="33"/>
      <c r="AW56" s="33">
        <f>AU56*AV56</f>
        <v>0</v>
      </c>
      <c r="AX56" s="33">
        <f>IF(Z56="С НДС",AW56*1.12,AW56)</f>
        <v>0</v>
      </c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>
        <f>SUM(AA56,AE56,AI56,AM56,AQ56)</f>
        <v>152</v>
      </c>
      <c r="EF56" s="36">
        <f>SUM(AW56,AS56,AO56,AG56,AC56,AK56)</f>
        <v>93518</v>
      </c>
      <c r="EG56" s="36">
        <f>IF(Z56="С НДС",EF56*1.12,EF56)</f>
        <v>104740.16</v>
      </c>
      <c r="EH56" s="31" t="s">
        <v>1535</v>
      </c>
      <c r="EI56" s="28"/>
      <c r="EJ56" s="31"/>
      <c r="EK56" s="28" t="s">
        <v>1344</v>
      </c>
      <c r="EL56" s="28" t="s">
        <v>1571</v>
      </c>
      <c r="EM56" s="28" t="s">
        <v>1572</v>
      </c>
      <c r="EN56" s="28"/>
      <c r="EO56" s="28"/>
      <c r="EP56" s="28"/>
      <c r="EQ56" s="28"/>
      <c r="ER56" s="28"/>
      <c r="ES56" s="28"/>
    </row>
    <row r="57" spans="1:149" ht="25.5" customHeight="1">
      <c r="A57" s="27"/>
      <c r="B57" s="34" t="s">
        <v>1597</v>
      </c>
      <c r="C57" s="27"/>
      <c r="D57" s="78" t="s">
        <v>1684</v>
      </c>
      <c r="E57" s="27" t="s">
        <v>1536</v>
      </c>
      <c r="F57" s="28" t="s">
        <v>1537</v>
      </c>
      <c r="G57" s="28" t="s">
        <v>1538</v>
      </c>
      <c r="H57" s="29" t="s">
        <v>857</v>
      </c>
      <c r="I57" s="29"/>
      <c r="J57" s="29" t="s">
        <v>864</v>
      </c>
      <c r="K57" s="27">
        <v>58</v>
      </c>
      <c r="L57" s="28">
        <v>710000000</v>
      </c>
      <c r="M57" s="25" t="s">
        <v>1534</v>
      </c>
      <c r="N57" s="27" t="s">
        <v>1594</v>
      </c>
      <c r="O57" s="27" t="s">
        <v>359</v>
      </c>
      <c r="P57" s="27">
        <v>511610000</v>
      </c>
      <c r="Q57" s="28" t="s">
        <v>1553</v>
      </c>
      <c r="R57" s="29" t="s">
        <v>686</v>
      </c>
      <c r="S57" s="27" t="s">
        <v>1561</v>
      </c>
      <c r="T57" s="27"/>
      <c r="U57" s="27"/>
      <c r="V57" s="30">
        <v>0</v>
      </c>
      <c r="W57" s="30">
        <v>0</v>
      </c>
      <c r="X57" s="30">
        <v>100</v>
      </c>
      <c r="Y57" s="27" t="s">
        <v>970</v>
      </c>
      <c r="Z57" s="27" t="s">
        <v>888</v>
      </c>
      <c r="AA57" s="27">
        <v>300</v>
      </c>
      <c r="AB57" s="33">
        <v>341.33</v>
      </c>
      <c r="AC57" s="33">
        <f t="shared" si="0"/>
        <v>102399</v>
      </c>
      <c r="AD57" s="33">
        <f t="shared" si="1"/>
        <v>114686.88</v>
      </c>
      <c r="AE57" s="33">
        <v>300</v>
      </c>
      <c r="AF57" s="33">
        <v>341.33</v>
      </c>
      <c r="AG57" s="33">
        <f t="shared" si="2"/>
        <v>102399</v>
      </c>
      <c r="AH57" s="33">
        <f t="shared" si="3"/>
        <v>114686.88</v>
      </c>
      <c r="AI57" s="33">
        <v>300</v>
      </c>
      <c r="AJ57" s="33">
        <v>341.33</v>
      </c>
      <c r="AK57" s="33">
        <f t="shared" si="4"/>
        <v>102399</v>
      </c>
      <c r="AL57" s="33">
        <f t="shared" si="5"/>
        <v>114686.88</v>
      </c>
      <c r="AM57" s="33">
        <v>300</v>
      </c>
      <c r="AN57" s="33">
        <v>341.33</v>
      </c>
      <c r="AO57" s="33">
        <f t="shared" si="6"/>
        <v>102399</v>
      </c>
      <c r="AP57" s="33">
        <f t="shared" si="7"/>
        <v>114686.88</v>
      </c>
      <c r="AQ57" s="33"/>
      <c r="AR57" s="33"/>
      <c r="AS57" s="33">
        <f t="shared" si="8"/>
        <v>0</v>
      </c>
      <c r="AT57" s="33">
        <f t="shared" si="9"/>
        <v>0</v>
      </c>
      <c r="AU57" s="33"/>
      <c r="AV57" s="33"/>
      <c r="AW57" s="33">
        <f t="shared" si="10"/>
        <v>0</v>
      </c>
      <c r="AX57" s="33">
        <f t="shared" si="11"/>
        <v>0</v>
      </c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>
        <f t="shared" si="12"/>
        <v>1200</v>
      </c>
      <c r="EF57" s="36">
        <v>0</v>
      </c>
      <c r="EG57" s="36">
        <f t="shared" si="13"/>
        <v>0</v>
      </c>
      <c r="EH57" s="31" t="s">
        <v>1535</v>
      </c>
      <c r="EI57" s="28"/>
      <c r="EJ57" s="31"/>
      <c r="EK57" s="28" t="s">
        <v>1344</v>
      </c>
      <c r="EL57" s="28" t="s">
        <v>1569</v>
      </c>
      <c r="EM57" s="28" t="s">
        <v>1570</v>
      </c>
      <c r="EN57" s="28"/>
      <c r="EO57" s="28"/>
      <c r="EP57" s="28"/>
      <c r="EQ57" s="28"/>
      <c r="ER57" s="28"/>
      <c r="ES57" s="28"/>
    </row>
    <row r="58" spans="1:149" ht="25.5" customHeight="1">
      <c r="A58" s="27"/>
      <c r="B58" s="34" t="s">
        <v>1918</v>
      </c>
      <c r="C58" s="27"/>
      <c r="D58" s="78" t="s">
        <v>1944</v>
      </c>
      <c r="E58" s="27" t="s">
        <v>1536</v>
      </c>
      <c r="F58" s="28" t="s">
        <v>1537</v>
      </c>
      <c r="G58" s="28" t="s">
        <v>1538</v>
      </c>
      <c r="H58" s="29" t="s">
        <v>857</v>
      </c>
      <c r="I58" s="29"/>
      <c r="J58" s="29" t="s">
        <v>864</v>
      </c>
      <c r="K58" s="27">
        <v>58</v>
      </c>
      <c r="L58" s="28">
        <v>710000000</v>
      </c>
      <c r="M58" s="25" t="s">
        <v>1534</v>
      </c>
      <c r="N58" s="27" t="s">
        <v>1923</v>
      </c>
      <c r="O58" s="27" t="s">
        <v>359</v>
      </c>
      <c r="P58" s="27">
        <v>511610000</v>
      </c>
      <c r="Q58" s="28" t="s">
        <v>1553</v>
      </c>
      <c r="R58" s="29" t="s">
        <v>686</v>
      </c>
      <c r="S58" s="27" t="s">
        <v>1561</v>
      </c>
      <c r="T58" s="27"/>
      <c r="U58" s="27"/>
      <c r="V58" s="30">
        <v>0</v>
      </c>
      <c r="W58" s="30">
        <v>0</v>
      </c>
      <c r="X58" s="30">
        <v>100</v>
      </c>
      <c r="Y58" s="27" t="s">
        <v>970</v>
      </c>
      <c r="Z58" s="27" t="s">
        <v>888</v>
      </c>
      <c r="AA58" s="27">
        <v>300</v>
      </c>
      <c r="AB58" s="33">
        <v>341.33</v>
      </c>
      <c r="AC58" s="33">
        <f>AA58*AB58</f>
        <v>102399</v>
      </c>
      <c r="AD58" s="33">
        <f>IF(Z58="С НДС",AC58*1.12,AC58)</f>
        <v>114686.88</v>
      </c>
      <c r="AE58" s="33">
        <v>300</v>
      </c>
      <c r="AF58" s="33">
        <v>341.33</v>
      </c>
      <c r="AG58" s="33">
        <f>AE58*AF58</f>
        <v>102399</v>
      </c>
      <c r="AH58" s="33">
        <f>IF(Z58="С НДС",AG58*1.12,AG58)</f>
        <v>114686.88</v>
      </c>
      <c r="AI58" s="33">
        <v>300</v>
      </c>
      <c r="AJ58" s="33">
        <v>341.33</v>
      </c>
      <c r="AK58" s="33">
        <f>AI58*AJ58</f>
        <v>102399</v>
      </c>
      <c r="AL58" s="33">
        <f>IF(Z58="С НДС",AK58*1.12,AK58)</f>
        <v>114686.88</v>
      </c>
      <c r="AM58" s="33">
        <v>300</v>
      </c>
      <c r="AN58" s="33">
        <v>341.33</v>
      </c>
      <c r="AO58" s="33">
        <f>AM58*AN58</f>
        <v>102399</v>
      </c>
      <c r="AP58" s="33">
        <f>IF(Z58="С НДС",AO58*1.12,AO58)</f>
        <v>114686.88</v>
      </c>
      <c r="AQ58" s="33"/>
      <c r="AR58" s="33"/>
      <c r="AS58" s="33">
        <f>AQ58*AR58</f>
        <v>0</v>
      </c>
      <c r="AT58" s="33">
        <f>IF(Z58="С НДС",AS58*1.12,AS58)</f>
        <v>0</v>
      </c>
      <c r="AU58" s="33"/>
      <c r="AV58" s="33"/>
      <c r="AW58" s="33">
        <f>AU58*AV58</f>
        <v>0</v>
      </c>
      <c r="AX58" s="33">
        <f>IF(Z58="С НДС",AW58*1.12,AW58)</f>
        <v>0</v>
      </c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>
        <f>SUM(AA58,AE58,AI58,AM58,AQ58)</f>
        <v>1200</v>
      </c>
      <c r="EF58" s="36">
        <f>SUM(AW58,AS58,AO58,AG58,AC58,AK58)</f>
        <v>409596</v>
      </c>
      <c r="EG58" s="36">
        <f>IF(Z58="С НДС",EF58*1.12,EF58)</f>
        <v>458747.52</v>
      </c>
      <c r="EH58" s="31" t="s">
        <v>1535</v>
      </c>
      <c r="EI58" s="28"/>
      <c r="EJ58" s="31"/>
      <c r="EK58" s="28" t="s">
        <v>1344</v>
      </c>
      <c r="EL58" s="28" t="s">
        <v>1569</v>
      </c>
      <c r="EM58" s="28" t="s">
        <v>1570</v>
      </c>
      <c r="EN58" s="28"/>
      <c r="EO58" s="28"/>
      <c r="EP58" s="28"/>
      <c r="EQ58" s="28"/>
      <c r="ER58" s="28"/>
      <c r="ES58" s="28"/>
    </row>
    <row r="59" spans="1:149" ht="25.5" customHeight="1">
      <c r="A59" s="27"/>
      <c r="B59" s="34" t="s">
        <v>1597</v>
      </c>
      <c r="C59" s="27"/>
      <c r="D59" s="78" t="s">
        <v>1626</v>
      </c>
      <c r="E59" s="27" t="s">
        <v>1536</v>
      </c>
      <c r="F59" s="28" t="s">
        <v>1537</v>
      </c>
      <c r="G59" s="28" t="s">
        <v>1538</v>
      </c>
      <c r="H59" s="29" t="s">
        <v>857</v>
      </c>
      <c r="I59" s="29"/>
      <c r="J59" s="29" t="s">
        <v>864</v>
      </c>
      <c r="K59" s="27">
        <v>58</v>
      </c>
      <c r="L59" s="28">
        <v>710000000</v>
      </c>
      <c r="M59" s="25" t="s">
        <v>1534</v>
      </c>
      <c r="N59" s="27" t="s">
        <v>1594</v>
      </c>
      <c r="O59" s="27" t="s">
        <v>359</v>
      </c>
      <c r="P59" s="27">
        <v>316621100</v>
      </c>
      <c r="Q59" s="28" t="s">
        <v>1552</v>
      </c>
      <c r="R59" s="29" t="s">
        <v>686</v>
      </c>
      <c r="S59" s="27" t="s">
        <v>1561</v>
      </c>
      <c r="T59" s="27"/>
      <c r="U59" s="27"/>
      <c r="V59" s="30">
        <v>0</v>
      </c>
      <c r="W59" s="30">
        <v>0</v>
      </c>
      <c r="X59" s="30">
        <v>100</v>
      </c>
      <c r="Y59" s="27" t="s">
        <v>970</v>
      </c>
      <c r="Z59" s="27" t="s">
        <v>888</v>
      </c>
      <c r="AA59" s="27">
        <v>400</v>
      </c>
      <c r="AB59" s="33">
        <v>341.33</v>
      </c>
      <c r="AC59" s="33">
        <f t="shared" si="0"/>
        <v>136532</v>
      </c>
      <c r="AD59" s="33">
        <f t="shared" si="1"/>
        <v>152915.84000000003</v>
      </c>
      <c r="AE59" s="33">
        <v>400</v>
      </c>
      <c r="AF59" s="33">
        <v>341.33</v>
      </c>
      <c r="AG59" s="33">
        <f t="shared" si="2"/>
        <v>136532</v>
      </c>
      <c r="AH59" s="33">
        <f t="shared" si="3"/>
        <v>152915.84000000003</v>
      </c>
      <c r="AI59" s="33">
        <v>400</v>
      </c>
      <c r="AJ59" s="33">
        <v>341.33</v>
      </c>
      <c r="AK59" s="33">
        <f t="shared" si="4"/>
        <v>136532</v>
      </c>
      <c r="AL59" s="33">
        <f t="shared" si="5"/>
        <v>152915.84000000003</v>
      </c>
      <c r="AM59" s="33">
        <v>400</v>
      </c>
      <c r="AN59" s="33">
        <v>341.33</v>
      </c>
      <c r="AO59" s="33">
        <f t="shared" si="6"/>
        <v>136532</v>
      </c>
      <c r="AP59" s="33">
        <f t="shared" si="7"/>
        <v>152915.84000000003</v>
      </c>
      <c r="AQ59" s="33"/>
      <c r="AR59" s="33"/>
      <c r="AS59" s="33">
        <f t="shared" si="8"/>
        <v>0</v>
      </c>
      <c r="AT59" s="33">
        <f t="shared" si="9"/>
        <v>0</v>
      </c>
      <c r="AU59" s="33"/>
      <c r="AV59" s="33"/>
      <c r="AW59" s="33">
        <f t="shared" si="10"/>
        <v>0</v>
      </c>
      <c r="AX59" s="33">
        <f t="shared" si="11"/>
        <v>0</v>
      </c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>
        <f t="shared" si="12"/>
        <v>1600</v>
      </c>
      <c r="EF59" s="36">
        <v>0</v>
      </c>
      <c r="EG59" s="36">
        <f t="shared" si="13"/>
        <v>0</v>
      </c>
      <c r="EH59" s="31" t="s">
        <v>1535</v>
      </c>
      <c r="EI59" s="28"/>
      <c r="EJ59" s="31"/>
      <c r="EK59" s="28" t="s">
        <v>1344</v>
      </c>
      <c r="EL59" s="28" t="s">
        <v>1569</v>
      </c>
      <c r="EM59" s="28" t="s">
        <v>1570</v>
      </c>
      <c r="EN59" s="28"/>
      <c r="EO59" s="28"/>
      <c r="EP59" s="28"/>
      <c r="EQ59" s="28"/>
      <c r="ER59" s="28"/>
      <c r="ES59" s="28"/>
    </row>
    <row r="60" spans="1:149" ht="25.5" customHeight="1">
      <c r="A60" s="27"/>
      <c r="B60" s="34" t="s">
        <v>1918</v>
      </c>
      <c r="C60" s="27"/>
      <c r="D60" s="78" t="s">
        <v>1945</v>
      </c>
      <c r="E60" s="27" t="s">
        <v>1536</v>
      </c>
      <c r="F60" s="28" t="s">
        <v>1537</v>
      </c>
      <c r="G60" s="28" t="s">
        <v>1538</v>
      </c>
      <c r="H60" s="29" t="s">
        <v>857</v>
      </c>
      <c r="I60" s="29"/>
      <c r="J60" s="29" t="s">
        <v>864</v>
      </c>
      <c r="K60" s="27">
        <v>58</v>
      </c>
      <c r="L60" s="28">
        <v>710000000</v>
      </c>
      <c r="M60" s="25" t="s">
        <v>1534</v>
      </c>
      <c r="N60" s="27" t="s">
        <v>1923</v>
      </c>
      <c r="O60" s="27" t="s">
        <v>359</v>
      </c>
      <c r="P60" s="27">
        <v>316621100</v>
      </c>
      <c r="Q60" s="28" t="s">
        <v>1552</v>
      </c>
      <c r="R60" s="29" t="s">
        <v>686</v>
      </c>
      <c r="S60" s="27" t="s">
        <v>1561</v>
      </c>
      <c r="T60" s="27"/>
      <c r="U60" s="27"/>
      <c r="V60" s="30">
        <v>0</v>
      </c>
      <c r="W60" s="30">
        <v>0</v>
      </c>
      <c r="X60" s="30">
        <v>100</v>
      </c>
      <c r="Y60" s="27" t="s">
        <v>970</v>
      </c>
      <c r="Z60" s="27" t="s">
        <v>888</v>
      </c>
      <c r="AA60" s="27">
        <v>400</v>
      </c>
      <c r="AB60" s="33">
        <v>341.33</v>
      </c>
      <c r="AC60" s="33">
        <f>AA60*AB60</f>
        <v>136532</v>
      </c>
      <c r="AD60" s="33">
        <f>IF(Z60="С НДС",AC60*1.12,AC60)</f>
        <v>152915.84000000003</v>
      </c>
      <c r="AE60" s="33">
        <v>400</v>
      </c>
      <c r="AF60" s="33">
        <v>341.33</v>
      </c>
      <c r="AG60" s="33">
        <f>AE60*AF60</f>
        <v>136532</v>
      </c>
      <c r="AH60" s="33">
        <f>IF(Z60="С НДС",AG60*1.12,AG60)</f>
        <v>152915.84000000003</v>
      </c>
      <c r="AI60" s="33">
        <v>400</v>
      </c>
      <c r="AJ60" s="33">
        <v>341.33</v>
      </c>
      <c r="AK60" s="33">
        <f>AI60*AJ60</f>
        <v>136532</v>
      </c>
      <c r="AL60" s="33">
        <f>IF(Z60="С НДС",AK60*1.12,AK60)</f>
        <v>152915.84000000003</v>
      </c>
      <c r="AM60" s="33">
        <v>400</v>
      </c>
      <c r="AN60" s="33">
        <v>341.33</v>
      </c>
      <c r="AO60" s="33">
        <f>AM60*AN60</f>
        <v>136532</v>
      </c>
      <c r="AP60" s="33">
        <f>IF(Z60="С НДС",AO60*1.12,AO60)</f>
        <v>152915.84000000003</v>
      </c>
      <c r="AQ60" s="33"/>
      <c r="AR60" s="33"/>
      <c r="AS60" s="33">
        <f>AQ60*AR60</f>
        <v>0</v>
      </c>
      <c r="AT60" s="33">
        <f>IF(Z60="С НДС",AS60*1.12,AS60)</f>
        <v>0</v>
      </c>
      <c r="AU60" s="33"/>
      <c r="AV60" s="33"/>
      <c r="AW60" s="33">
        <f>AU60*AV60</f>
        <v>0</v>
      </c>
      <c r="AX60" s="33">
        <f>IF(Z60="С НДС",AW60*1.12,AW60)</f>
        <v>0</v>
      </c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>
        <f>SUM(AA60,AE60,AI60,AM60,AQ60)</f>
        <v>1600</v>
      </c>
      <c r="EF60" s="36">
        <f>SUM(AW60,AS60,AO60,AG60,AC60,AK60)</f>
        <v>546128</v>
      </c>
      <c r="EG60" s="36">
        <f>IF(Z60="С НДС",EF60*1.12,EF60)</f>
        <v>611663.3600000001</v>
      </c>
      <c r="EH60" s="31" t="s">
        <v>1535</v>
      </c>
      <c r="EI60" s="28"/>
      <c r="EJ60" s="31"/>
      <c r="EK60" s="28" t="s">
        <v>1344</v>
      </c>
      <c r="EL60" s="28" t="s">
        <v>1569</v>
      </c>
      <c r="EM60" s="28" t="s">
        <v>1570</v>
      </c>
      <c r="EN60" s="28"/>
      <c r="EO60" s="28"/>
      <c r="EP60" s="28"/>
      <c r="EQ60" s="28"/>
      <c r="ER60" s="28"/>
      <c r="ES60" s="28"/>
    </row>
    <row r="61" spans="1:149" ht="25.5" customHeight="1">
      <c r="A61" s="27"/>
      <c r="B61" s="34" t="s">
        <v>1597</v>
      </c>
      <c r="C61" s="27"/>
      <c r="D61" s="78" t="s">
        <v>1710</v>
      </c>
      <c r="E61" s="27" t="s">
        <v>1536</v>
      </c>
      <c r="F61" s="28" t="s">
        <v>1537</v>
      </c>
      <c r="G61" s="28" t="s">
        <v>1538</v>
      </c>
      <c r="H61" s="29" t="s">
        <v>857</v>
      </c>
      <c r="I61" s="29"/>
      <c r="J61" s="29" t="s">
        <v>864</v>
      </c>
      <c r="K61" s="27">
        <v>58</v>
      </c>
      <c r="L61" s="28">
        <v>710000000</v>
      </c>
      <c r="M61" s="25" t="s">
        <v>1534</v>
      </c>
      <c r="N61" s="27" t="s">
        <v>1594</v>
      </c>
      <c r="O61" s="27" t="s">
        <v>359</v>
      </c>
      <c r="P61" s="27">
        <v>750000000</v>
      </c>
      <c r="Q61" s="28" t="s">
        <v>1555</v>
      </c>
      <c r="R61" s="29" t="s">
        <v>686</v>
      </c>
      <c r="S61" s="27" t="s">
        <v>1561</v>
      </c>
      <c r="T61" s="27"/>
      <c r="U61" s="27"/>
      <c r="V61" s="30">
        <v>0</v>
      </c>
      <c r="W61" s="30">
        <v>0</v>
      </c>
      <c r="X61" s="30">
        <v>100</v>
      </c>
      <c r="Y61" s="27" t="s">
        <v>970</v>
      </c>
      <c r="Z61" s="27" t="s">
        <v>888</v>
      </c>
      <c r="AA61" s="27">
        <v>120</v>
      </c>
      <c r="AB61" s="33">
        <v>341.33</v>
      </c>
      <c r="AC61" s="33">
        <f t="shared" si="0"/>
        <v>40959.6</v>
      </c>
      <c r="AD61" s="33">
        <f t="shared" si="1"/>
        <v>45874.752</v>
      </c>
      <c r="AE61" s="33">
        <v>120</v>
      </c>
      <c r="AF61" s="33">
        <v>341.33</v>
      </c>
      <c r="AG61" s="33">
        <f t="shared" si="2"/>
        <v>40959.6</v>
      </c>
      <c r="AH61" s="33">
        <f t="shared" si="3"/>
        <v>45874.752</v>
      </c>
      <c r="AI61" s="33">
        <v>120</v>
      </c>
      <c r="AJ61" s="33">
        <v>341.33</v>
      </c>
      <c r="AK61" s="33">
        <f t="shared" si="4"/>
        <v>40959.6</v>
      </c>
      <c r="AL61" s="33">
        <f t="shared" si="5"/>
        <v>45874.752</v>
      </c>
      <c r="AM61" s="33">
        <v>120</v>
      </c>
      <c r="AN61" s="33">
        <v>341.33</v>
      </c>
      <c r="AO61" s="33">
        <f t="shared" si="6"/>
        <v>40959.6</v>
      </c>
      <c r="AP61" s="33">
        <f t="shared" si="7"/>
        <v>45874.752</v>
      </c>
      <c r="AQ61" s="33"/>
      <c r="AR61" s="33"/>
      <c r="AS61" s="33">
        <f t="shared" si="8"/>
        <v>0</v>
      </c>
      <c r="AT61" s="33">
        <f t="shared" si="9"/>
        <v>0</v>
      </c>
      <c r="AU61" s="33"/>
      <c r="AV61" s="33"/>
      <c r="AW61" s="33">
        <f t="shared" si="10"/>
        <v>0</v>
      </c>
      <c r="AX61" s="33">
        <f t="shared" si="11"/>
        <v>0</v>
      </c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>
        <f t="shared" si="12"/>
        <v>480</v>
      </c>
      <c r="EF61" s="36">
        <v>0</v>
      </c>
      <c r="EG61" s="36">
        <f t="shared" si="13"/>
        <v>0</v>
      </c>
      <c r="EH61" s="31" t="s">
        <v>1535</v>
      </c>
      <c r="EI61" s="28"/>
      <c r="EJ61" s="31"/>
      <c r="EK61" s="28" t="s">
        <v>1344</v>
      </c>
      <c r="EL61" s="28" t="s">
        <v>1569</v>
      </c>
      <c r="EM61" s="28" t="s">
        <v>1570</v>
      </c>
      <c r="EN61" s="28"/>
      <c r="EO61" s="28"/>
      <c r="EP61" s="28"/>
      <c r="EQ61" s="28"/>
      <c r="ER61" s="28"/>
      <c r="ES61" s="28"/>
    </row>
    <row r="62" spans="1:149" ht="25.5" customHeight="1">
      <c r="A62" s="27"/>
      <c r="B62" s="34" t="s">
        <v>1918</v>
      </c>
      <c r="C62" s="27"/>
      <c r="D62" s="78" t="s">
        <v>1946</v>
      </c>
      <c r="E62" s="27" t="s">
        <v>1536</v>
      </c>
      <c r="F62" s="28" t="s">
        <v>1537</v>
      </c>
      <c r="G62" s="28" t="s">
        <v>1538</v>
      </c>
      <c r="H62" s="29" t="s">
        <v>857</v>
      </c>
      <c r="I62" s="29"/>
      <c r="J62" s="29" t="s">
        <v>864</v>
      </c>
      <c r="K62" s="27">
        <v>58</v>
      </c>
      <c r="L62" s="28">
        <v>710000000</v>
      </c>
      <c r="M62" s="25" t="s">
        <v>1534</v>
      </c>
      <c r="N62" s="27" t="s">
        <v>1923</v>
      </c>
      <c r="O62" s="27" t="s">
        <v>359</v>
      </c>
      <c r="P62" s="27">
        <v>750000000</v>
      </c>
      <c r="Q62" s="28" t="s">
        <v>1555</v>
      </c>
      <c r="R62" s="29" t="s">
        <v>686</v>
      </c>
      <c r="S62" s="27" t="s">
        <v>1561</v>
      </c>
      <c r="T62" s="27"/>
      <c r="U62" s="27"/>
      <c r="V62" s="30">
        <v>0</v>
      </c>
      <c r="W62" s="30">
        <v>0</v>
      </c>
      <c r="X62" s="30">
        <v>100</v>
      </c>
      <c r="Y62" s="27" t="s">
        <v>970</v>
      </c>
      <c r="Z62" s="27" t="s">
        <v>888</v>
      </c>
      <c r="AA62" s="27">
        <v>120</v>
      </c>
      <c r="AB62" s="33">
        <v>341.33</v>
      </c>
      <c r="AC62" s="33">
        <f>AA62*AB62</f>
        <v>40959.6</v>
      </c>
      <c r="AD62" s="33">
        <f>IF(Z62="С НДС",AC62*1.12,AC62)</f>
        <v>45874.752</v>
      </c>
      <c r="AE62" s="33">
        <v>120</v>
      </c>
      <c r="AF62" s="33">
        <v>341.33</v>
      </c>
      <c r="AG62" s="33">
        <f>AE62*AF62</f>
        <v>40959.6</v>
      </c>
      <c r="AH62" s="33">
        <f>IF(Z62="С НДС",AG62*1.12,AG62)</f>
        <v>45874.752</v>
      </c>
      <c r="AI62" s="33">
        <v>120</v>
      </c>
      <c r="AJ62" s="33">
        <v>341.33</v>
      </c>
      <c r="AK62" s="33">
        <f>AI62*AJ62</f>
        <v>40959.6</v>
      </c>
      <c r="AL62" s="33">
        <f>IF(Z62="С НДС",AK62*1.12,AK62)</f>
        <v>45874.752</v>
      </c>
      <c r="AM62" s="33">
        <v>120</v>
      </c>
      <c r="AN62" s="33">
        <v>341.33</v>
      </c>
      <c r="AO62" s="33">
        <f>AM62*AN62</f>
        <v>40959.6</v>
      </c>
      <c r="AP62" s="33">
        <f>IF(Z62="С НДС",AO62*1.12,AO62)</f>
        <v>45874.752</v>
      </c>
      <c r="AQ62" s="33"/>
      <c r="AR62" s="33"/>
      <c r="AS62" s="33">
        <f>AQ62*AR62</f>
        <v>0</v>
      </c>
      <c r="AT62" s="33">
        <f>IF(Z62="С НДС",AS62*1.12,AS62)</f>
        <v>0</v>
      </c>
      <c r="AU62" s="33"/>
      <c r="AV62" s="33"/>
      <c r="AW62" s="33">
        <f>AU62*AV62</f>
        <v>0</v>
      </c>
      <c r="AX62" s="33">
        <f>IF(Z62="С НДС",AW62*1.12,AW62)</f>
        <v>0</v>
      </c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>
        <f>SUM(AA62,AE62,AI62,AM62,AQ62)</f>
        <v>480</v>
      </c>
      <c r="EF62" s="36">
        <f>SUM(AW62,AS62,AO62,AG62,AC62,AK62)</f>
        <v>163838.4</v>
      </c>
      <c r="EG62" s="36">
        <f>IF(Z62="С НДС",EF62*1.12,EF62)</f>
        <v>183499.008</v>
      </c>
      <c r="EH62" s="31" t="s">
        <v>1535</v>
      </c>
      <c r="EI62" s="28"/>
      <c r="EJ62" s="31"/>
      <c r="EK62" s="28" t="s">
        <v>1344</v>
      </c>
      <c r="EL62" s="28" t="s">
        <v>1569</v>
      </c>
      <c r="EM62" s="28" t="s">
        <v>1570</v>
      </c>
      <c r="EN62" s="28"/>
      <c r="EO62" s="28"/>
      <c r="EP62" s="28"/>
      <c r="EQ62" s="28"/>
      <c r="ER62" s="28"/>
      <c r="ES62" s="28"/>
    </row>
    <row r="63" spans="1:149" ht="25.5" customHeight="1">
      <c r="A63" s="27"/>
      <c r="B63" s="34" t="s">
        <v>1597</v>
      </c>
      <c r="C63" s="27"/>
      <c r="D63" s="78" t="s">
        <v>1635</v>
      </c>
      <c r="E63" s="27" t="s">
        <v>1536</v>
      </c>
      <c r="F63" s="28" t="s">
        <v>1537</v>
      </c>
      <c r="G63" s="28" t="s">
        <v>1538</v>
      </c>
      <c r="H63" s="29" t="s">
        <v>857</v>
      </c>
      <c r="I63" s="29"/>
      <c r="J63" s="29" t="s">
        <v>864</v>
      </c>
      <c r="K63" s="27">
        <v>58</v>
      </c>
      <c r="L63" s="28">
        <v>710000000</v>
      </c>
      <c r="M63" s="25" t="s">
        <v>1534</v>
      </c>
      <c r="N63" s="27" t="s">
        <v>1594</v>
      </c>
      <c r="O63" s="27" t="s">
        <v>359</v>
      </c>
      <c r="P63" s="27">
        <v>351010000</v>
      </c>
      <c r="Q63" s="28" t="s">
        <v>1545</v>
      </c>
      <c r="R63" s="29" t="s">
        <v>686</v>
      </c>
      <c r="S63" s="27" t="s">
        <v>1561</v>
      </c>
      <c r="T63" s="27"/>
      <c r="U63" s="27"/>
      <c r="V63" s="30">
        <v>0</v>
      </c>
      <c r="W63" s="30">
        <v>0</v>
      </c>
      <c r="X63" s="30">
        <v>100</v>
      </c>
      <c r="Y63" s="27" t="s">
        <v>970</v>
      </c>
      <c r="Z63" s="27" t="s">
        <v>888</v>
      </c>
      <c r="AA63" s="27">
        <v>350</v>
      </c>
      <c r="AB63" s="33">
        <v>341.33</v>
      </c>
      <c r="AC63" s="33">
        <f t="shared" si="0"/>
        <v>119465.5</v>
      </c>
      <c r="AD63" s="33">
        <f t="shared" si="1"/>
        <v>133801.36000000002</v>
      </c>
      <c r="AE63" s="33">
        <v>350</v>
      </c>
      <c r="AF63" s="33">
        <v>341.33</v>
      </c>
      <c r="AG63" s="33">
        <f t="shared" si="2"/>
        <v>119465.5</v>
      </c>
      <c r="AH63" s="33">
        <f t="shared" si="3"/>
        <v>133801.36000000002</v>
      </c>
      <c r="AI63" s="33">
        <v>350</v>
      </c>
      <c r="AJ63" s="33">
        <v>341.33</v>
      </c>
      <c r="AK63" s="33">
        <f t="shared" si="4"/>
        <v>119465.5</v>
      </c>
      <c r="AL63" s="33">
        <f t="shared" si="5"/>
        <v>133801.36000000002</v>
      </c>
      <c r="AM63" s="33">
        <v>350</v>
      </c>
      <c r="AN63" s="33">
        <v>341.33</v>
      </c>
      <c r="AO63" s="33">
        <f t="shared" si="6"/>
        <v>119465.5</v>
      </c>
      <c r="AP63" s="33">
        <f t="shared" si="7"/>
        <v>133801.36000000002</v>
      </c>
      <c r="AQ63" s="33"/>
      <c r="AR63" s="33"/>
      <c r="AS63" s="33">
        <f t="shared" si="8"/>
        <v>0</v>
      </c>
      <c r="AT63" s="33">
        <f t="shared" si="9"/>
        <v>0</v>
      </c>
      <c r="AU63" s="33"/>
      <c r="AV63" s="33"/>
      <c r="AW63" s="33">
        <f t="shared" si="10"/>
        <v>0</v>
      </c>
      <c r="AX63" s="33">
        <f t="shared" si="11"/>
        <v>0</v>
      </c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>
        <f t="shared" si="12"/>
        <v>1400</v>
      </c>
      <c r="EF63" s="36">
        <v>0</v>
      </c>
      <c r="EG63" s="36">
        <f t="shared" si="13"/>
        <v>0</v>
      </c>
      <c r="EH63" s="31" t="s">
        <v>1535</v>
      </c>
      <c r="EI63" s="28"/>
      <c r="EJ63" s="31"/>
      <c r="EK63" s="28" t="s">
        <v>1344</v>
      </c>
      <c r="EL63" s="28" t="s">
        <v>1569</v>
      </c>
      <c r="EM63" s="28" t="s">
        <v>1570</v>
      </c>
      <c r="EN63" s="28"/>
      <c r="EO63" s="28"/>
      <c r="EP63" s="28"/>
      <c r="EQ63" s="28"/>
      <c r="ER63" s="28"/>
      <c r="ES63" s="28"/>
    </row>
    <row r="64" spans="1:149" ht="25.5" customHeight="1">
      <c r="A64" s="27"/>
      <c r="B64" s="34" t="s">
        <v>1918</v>
      </c>
      <c r="C64" s="27"/>
      <c r="D64" s="78" t="s">
        <v>1947</v>
      </c>
      <c r="E64" s="27" t="s">
        <v>1536</v>
      </c>
      <c r="F64" s="28" t="s">
        <v>1537</v>
      </c>
      <c r="G64" s="28" t="s">
        <v>1538</v>
      </c>
      <c r="H64" s="29" t="s">
        <v>857</v>
      </c>
      <c r="I64" s="29"/>
      <c r="J64" s="29" t="s">
        <v>864</v>
      </c>
      <c r="K64" s="27">
        <v>58</v>
      </c>
      <c r="L64" s="28">
        <v>710000000</v>
      </c>
      <c r="M64" s="25" t="s">
        <v>1534</v>
      </c>
      <c r="N64" s="27" t="s">
        <v>1923</v>
      </c>
      <c r="O64" s="27" t="s">
        <v>359</v>
      </c>
      <c r="P64" s="27">
        <v>351010000</v>
      </c>
      <c r="Q64" s="28" t="s">
        <v>1545</v>
      </c>
      <c r="R64" s="29" t="s">
        <v>686</v>
      </c>
      <c r="S64" s="27" t="s">
        <v>1561</v>
      </c>
      <c r="T64" s="27"/>
      <c r="U64" s="27"/>
      <c r="V64" s="30">
        <v>0</v>
      </c>
      <c r="W64" s="30">
        <v>0</v>
      </c>
      <c r="X64" s="30">
        <v>100</v>
      </c>
      <c r="Y64" s="27" t="s">
        <v>970</v>
      </c>
      <c r="Z64" s="27" t="s">
        <v>888</v>
      </c>
      <c r="AA64" s="27">
        <v>350</v>
      </c>
      <c r="AB64" s="33">
        <v>341.33</v>
      </c>
      <c r="AC64" s="33">
        <f>AA64*AB64</f>
        <v>119465.5</v>
      </c>
      <c r="AD64" s="33">
        <f>IF(Z64="С НДС",AC64*1.12,AC64)</f>
        <v>133801.36000000002</v>
      </c>
      <c r="AE64" s="33">
        <v>350</v>
      </c>
      <c r="AF64" s="33">
        <v>341.33</v>
      </c>
      <c r="AG64" s="33">
        <f>AE64*AF64</f>
        <v>119465.5</v>
      </c>
      <c r="AH64" s="33">
        <f>IF(Z64="С НДС",AG64*1.12,AG64)</f>
        <v>133801.36000000002</v>
      </c>
      <c r="AI64" s="33">
        <v>350</v>
      </c>
      <c r="AJ64" s="33">
        <v>341.33</v>
      </c>
      <c r="AK64" s="33">
        <f>AI64*AJ64</f>
        <v>119465.5</v>
      </c>
      <c r="AL64" s="33">
        <f>IF(Z64="С НДС",AK64*1.12,AK64)</f>
        <v>133801.36000000002</v>
      </c>
      <c r="AM64" s="33">
        <v>350</v>
      </c>
      <c r="AN64" s="33">
        <v>341.33</v>
      </c>
      <c r="AO64" s="33">
        <f>AM64*AN64</f>
        <v>119465.5</v>
      </c>
      <c r="AP64" s="33">
        <f>IF(Z64="С НДС",AO64*1.12,AO64)</f>
        <v>133801.36000000002</v>
      </c>
      <c r="AQ64" s="33"/>
      <c r="AR64" s="33"/>
      <c r="AS64" s="33">
        <f>AQ64*AR64</f>
        <v>0</v>
      </c>
      <c r="AT64" s="33">
        <f>IF(Z64="С НДС",AS64*1.12,AS64)</f>
        <v>0</v>
      </c>
      <c r="AU64" s="33"/>
      <c r="AV64" s="33"/>
      <c r="AW64" s="33">
        <f>AU64*AV64</f>
        <v>0</v>
      </c>
      <c r="AX64" s="33">
        <f>IF(Z64="С НДС",AW64*1.12,AW64)</f>
        <v>0</v>
      </c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>
        <f>SUM(AA64,AE64,AI64,AM64,AQ64)</f>
        <v>1400</v>
      </c>
      <c r="EF64" s="36">
        <f>SUM(AW64,AS64,AO64,AG64,AC64,AK64)</f>
        <v>477862</v>
      </c>
      <c r="EG64" s="36">
        <f>IF(Z64="С НДС",EF64*1.12,EF64)</f>
        <v>535205.4400000001</v>
      </c>
      <c r="EH64" s="31" t="s">
        <v>1535</v>
      </c>
      <c r="EI64" s="28"/>
      <c r="EJ64" s="31"/>
      <c r="EK64" s="28" t="s">
        <v>1344</v>
      </c>
      <c r="EL64" s="28" t="s">
        <v>1569</v>
      </c>
      <c r="EM64" s="28" t="s">
        <v>1570</v>
      </c>
      <c r="EN64" s="28"/>
      <c r="EO64" s="28"/>
      <c r="EP64" s="28"/>
      <c r="EQ64" s="28"/>
      <c r="ER64" s="28"/>
      <c r="ES64" s="28"/>
    </row>
    <row r="65" spans="1:149" ht="25.5" customHeight="1">
      <c r="A65" s="27"/>
      <c r="B65" s="34" t="s">
        <v>1597</v>
      </c>
      <c r="C65" s="27"/>
      <c r="D65" s="78" t="s">
        <v>1725</v>
      </c>
      <c r="E65" s="27" t="s">
        <v>1536</v>
      </c>
      <c r="F65" s="28" t="s">
        <v>1537</v>
      </c>
      <c r="G65" s="28" t="s">
        <v>1538</v>
      </c>
      <c r="H65" s="29" t="s">
        <v>857</v>
      </c>
      <c r="I65" s="29"/>
      <c r="J65" s="29" t="s">
        <v>864</v>
      </c>
      <c r="K65" s="27">
        <v>58</v>
      </c>
      <c r="L65" s="28">
        <v>710000000</v>
      </c>
      <c r="M65" s="25" t="s">
        <v>1534</v>
      </c>
      <c r="N65" s="27" t="s">
        <v>1594</v>
      </c>
      <c r="O65" s="27" t="s">
        <v>359</v>
      </c>
      <c r="P65" s="27" t="s">
        <v>1589</v>
      </c>
      <c r="Q65" s="28" t="s">
        <v>1556</v>
      </c>
      <c r="R65" s="29" t="s">
        <v>686</v>
      </c>
      <c r="S65" s="27" t="s">
        <v>1561</v>
      </c>
      <c r="T65" s="27"/>
      <c r="U65" s="27"/>
      <c r="V65" s="30">
        <v>0</v>
      </c>
      <c r="W65" s="30">
        <v>0</v>
      </c>
      <c r="X65" s="30">
        <v>100</v>
      </c>
      <c r="Y65" s="27" t="s">
        <v>970</v>
      </c>
      <c r="Z65" s="27" t="s">
        <v>888</v>
      </c>
      <c r="AA65" s="27">
        <v>350</v>
      </c>
      <c r="AB65" s="33">
        <v>341.33</v>
      </c>
      <c r="AC65" s="33">
        <f t="shared" si="0"/>
        <v>119465.5</v>
      </c>
      <c r="AD65" s="33">
        <f t="shared" si="1"/>
        <v>133801.36000000002</v>
      </c>
      <c r="AE65" s="33">
        <v>350</v>
      </c>
      <c r="AF65" s="33">
        <v>341.33</v>
      </c>
      <c r="AG65" s="33">
        <f t="shared" si="2"/>
        <v>119465.5</v>
      </c>
      <c r="AH65" s="33">
        <f t="shared" si="3"/>
        <v>133801.36000000002</v>
      </c>
      <c r="AI65" s="33">
        <v>350</v>
      </c>
      <c r="AJ65" s="33">
        <v>341.33</v>
      </c>
      <c r="AK65" s="33">
        <f t="shared" si="4"/>
        <v>119465.5</v>
      </c>
      <c r="AL65" s="33">
        <f t="shared" si="5"/>
        <v>133801.36000000002</v>
      </c>
      <c r="AM65" s="33">
        <v>350</v>
      </c>
      <c r="AN65" s="33">
        <v>341.33</v>
      </c>
      <c r="AO65" s="33">
        <f t="shared" si="6"/>
        <v>119465.5</v>
      </c>
      <c r="AP65" s="33">
        <f t="shared" si="7"/>
        <v>133801.36000000002</v>
      </c>
      <c r="AQ65" s="33"/>
      <c r="AR65" s="33"/>
      <c r="AS65" s="33">
        <f t="shared" si="8"/>
        <v>0</v>
      </c>
      <c r="AT65" s="33">
        <f t="shared" si="9"/>
        <v>0</v>
      </c>
      <c r="AU65" s="33"/>
      <c r="AV65" s="33"/>
      <c r="AW65" s="33">
        <f t="shared" si="10"/>
        <v>0</v>
      </c>
      <c r="AX65" s="33">
        <f t="shared" si="11"/>
        <v>0</v>
      </c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>
        <f t="shared" si="12"/>
        <v>1400</v>
      </c>
      <c r="EF65" s="36">
        <v>0</v>
      </c>
      <c r="EG65" s="36">
        <f t="shared" si="13"/>
        <v>0</v>
      </c>
      <c r="EH65" s="31" t="s">
        <v>1535</v>
      </c>
      <c r="EI65" s="28"/>
      <c r="EJ65" s="31"/>
      <c r="EK65" s="28" t="s">
        <v>1344</v>
      </c>
      <c r="EL65" s="28" t="s">
        <v>1569</v>
      </c>
      <c r="EM65" s="28" t="s">
        <v>1570</v>
      </c>
      <c r="EN65" s="28"/>
      <c r="EO65" s="28"/>
      <c r="EP65" s="28"/>
      <c r="EQ65" s="28"/>
      <c r="ER65" s="28"/>
      <c r="ES65" s="28"/>
    </row>
    <row r="66" spans="1:149" ht="25.5" customHeight="1">
      <c r="A66" s="27"/>
      <c r="B66" s="34" t="s">
        <v>1918</v>
      </c>
      <c r="C66" s="27"/>
      <c r="D66" s="78" t="s">
        <v>1948</v>
      </c>
      <c r="E66" s="27" t="s">
        <v>1536</v>
      </c>
      <c r="F66" s="28" t="s">
        <v>1537</v>
      </c>
      <c r="G66" s="28" t="s">
        <v>1538</v>
      </c>
      <c r="H66" s="29" t="s">
        <v>857</v>
      </c>
      <c r="I66" s="29"/>
      <c r="J66" s="29" t="s">
        <v>864</v>
      </c>
      <c r="K66" s="27">
        <v>58</v>
      </c>
      <c r="L66" s="28">
        <v>710000000</v>
      </c>
      <c r="M66" s="25" t="s">
        <v>1534</v>
      </c>
      <c r="N66" s="27" t="s">
        <v>1923</v>
      </c>
      <c r="O66" s="27" t="s">
        <v>359</v>
      </c>
      <c r="P66" s="27" t="s">
        <v>1589</v>
      </c>
      <c r="Q66" s="28" t="s">
        <v>1556</v>
      </c>
      <c r="R66" s="29" t="s">
        <v>686</v>
      </c>
      <c r="S66" s="27" t="s">
        <v>1561</v>
      </c>
      <c r="T66" s="27"/>
      <c r="U66" s="27"/>
      <c r="V66" s="30">
        <v>0</v>
      </c>
      <c r="W66" s="30">
        <v>0</v>
      </c>
      <c r="X66" s="30">
        <v>100</v>
      </c>
      <c r="Y66" s="27" t="s">
        <v>970</v>
      </c>
      <c r="Z66" s="27" t="s">
        <v>888</v>
      </c>
      <c r="AA66" s="27">
        <v>350</v>
      </c>
      <c r="AB66" s="33">
        <v>341.33</v>
      </c>
      <c r="AC66" s="33">
        <f>AA66*AB66</f>
        <v>119465.5</v>
      </c>
      <c r="AD66" s="33">
        <f>IF(Z66="С НДС",AC66*1.12,AC66)</f>
        <v>133801.36000000002</v>
      </c>
      <c r="AE66" s="33">
        <v>350</v>
      </c>
      <c r="AF66" s="33">
        <v>341.33</v>
      </c>
      <c r="AG66" s="33">
        <f>AE66*AF66</f>
        <v>119465.5</v>
      </c>
      <c r="AH66" s="33">
        <f>IF(Z66="С НДС",AG66*1.12,AG66)</f>
        <v>133801.36000000002</v>
      </c>
      <c r="AI66" s="33">
        <v>350</v>
      </c>
      <c r="AJ66" s="33">
        <v>341.33</v>
      </c>
      <c r="AK66" s="33">
        <f>AI66*AJ66</f>
        <v>119465.5</v>
      </c>
      <c r="AL66" s="33">
        <f>IF(Z66="С НДС",AK66*1.12,AK66)</f>
        <v>133801.36000000002</v>
      </c>
      <c r="AM66" s="33">
        <v>350</v>
      </c>
      <c r="AN66" s="33">
        <v>341.33</v>
      </c>
      <c r="AO66" s="33">
        <f>AM66*AN66</f>
        <v>119465.5</v>
      </c>
      <c r="AP66" s="33">
        <f>IF(Z66="С НДС",AO66*1.12,AO66)</f>
        <v>133801.36000000002</v>
      </c>
      <c r="AQ66" s="33"/>
      <c r="AR66" s="33"/>
      <c r="AS66" s="33">
        <f>AQ66*AR66</f>
        <v>0</v>
      </c>
      <c r="AT66" s="33">
        <f>IF(Z66="С НДС",AS66*1.12,AS66)</f>
        <v>0</v>
      </c>
      <c r="AU66" s="33"/>
      <c r="AV66" s="33"/>
      <c r="AW66" s="33">
        <f>AU66*AV66</f>
        <v>0</v>
      </c>
      <c r="AX66" s="33">
        <f>IF(Z66="С НДС",AW66*1.12,AW66)</f>
        <v>0</v>
      </c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>
        <f>SUM(AA66,AE66,AI66,AM66,AQ66)</f>
        <v>1400</v>
      </c>
      <c r="EF66" s="36">
        <f>SUM(AW66,AS66,AO66,AG66,AC66,AK66)</f>
        <v>477862</v>
      </c>
      <c r="EG66" s="36">
        <f>IF(Z66="С НДС",EF66*1.12,EF66)</f>
        <v>535205.4400000001</v>
      </c>
      <c r="EH66" s="31" t="s">
        <v>1535</v>
      </c>
      <c r="EI66" s="28"/>
      <c r="EJ66" s="31"/>
      <c r="EK66" s="28" t="s">
        <v>1344</v>
      </c>
      <c r="EL66" s="28" t="s">
        <v>1569</v>
      </c>
      <c r="EM66" s="28" t="s">
        <v>1570</v>
      </c>
      <c r="EN66" s="28"/>
      <c r="EO66" s="28"/>
      <c r="EP66" s="28"/>
      <c r="EQ66" s="28"/>
      <c r="ER66" s="28"/>
      <c r="ES66" s="28"/>
    </row>
    <row r="67" spans="1:149" ht="25.5" customHeight="1">
      <c r="A67" s="27"/>
      <c r="B67" s="34" t="s">
        <v>1597</v>
      </c>
      <c r="C67" s="27"/>
      <c r="D67" s="78" t="s">
        <v>1699</v>
      </c>
      <c r="E67" s="27" t="s">
        <v>1536</v>
      </c>
      <c r="F67" s="28" t="s">
        <v>1537</v>
      </c>
      <c r="G67" s="28" t="s">
        <v>1538</v>
      </c>
      <c r="H67" s="29" t="s">
        <v>857</v>
      </c>
      <c r="I67" s="29"/>
      <c r="J67" s="29" t="s">
        <v>864</v>
      </c>
      <c r="K67" s="27">
        <v>58</v>
      </c>
      <c r="L67" s="28">
        <v>710000000</v>
      </c>
      <c r="M67" s="25" t="s">
        <v>1534</v>
      </c>
      <c r="N67" s="27" t="s">
        <v>1594</v>
      </c>
      <c r="O67" s="27" t="s">
        <v>359</v>
      </c>
      <c r="P67" s="27">
        <v>552210000</v>
      </c>
      <c r="Q67" s="28" t="s">
        <v>1548</v>
      </c>
      <c r="R67" s="29" t="s">
        <v>686</v>
      </c>
      <c r="S67" s="27" t="s">
        <v>1561</v>
      </c>
      <c r="T67" s="27"/>
      <c r="U67" s="27"/>
      <c r="V67" s="30">
        <v>0</v>
      </c>
      <c r="W67" s="30">
        <v>0</v>
      </c>
      <c r="X67" s="30">
        <v>100</v>
      </c>
      <c r="Y67" s="27" t="s">
        <v>970</v>
      </c>
      <c r="Z67" s="27" t="s">
        <v>888</v>
      </c>
      <c r="AA67" s="27">
        <v>160</v>
      </c>
      <c r="AB67" s="33">
        <v>341.33</v>
      </c>
      <c r="AC67" s="33">
        <f t="shared" si="0"/>
        <v>54612.799999999996</v>
      </c>
      <c r="AD67" s="33">
        <f t="shared" si="1"/>
        <v>61166.336</v>
      </c>
      <c r="AE67" s="33">
        <v>160</v>
      </c>
      <c r="AF67" s="33">
        <v>341.33</v>
      </c>
      <c r="AG67" s="33">
        <f t="shared" si="2"/>
        <v>54612.799999999996</v>
      </c>
      <c r="AH67" s="33">
        <f t="shared" si="3"/>
        <v>61166.336</v>
      </c>
      <c r="AI67" s="33">
        <v>160</v>
      </c>
      <c r="AJ67" s="33">
        <v>341.33</v>
      </c>
      <c r="AK67" s="33">
        <f t="shared" si="4"/>
        <v>54612.799999999996</v>
      </c>
      <c r="AL67" s="33">
        <f t="shared" si="5"/>
        <v>61166.336</v>
      </c>
      <c r="AM67" s="33">
        <v>160</v>
      </c>
      <c r="AN67" s="33">
        <v>341.33</v>
      </c>
      <c r="AO67" s="33">
        <f t="shared" si="6"/>
        <v>54612.799999999996</v>
      </c>
      <c r="AP67" s="33">
        <f t="shared" si="7"/>
        <v>61166.336</v>
      </c>
      <c r="AQ67" s="33"/>
      <c r="AR67" s="33"/>
      <c r="AS67" s="33">
        <f t="shared" si="8"/>
        <v>0</v>
      </c>
      <c r="AT67" s="33">
        <f t="shared" si="9"/>
        <v>0</v>
      </c>
      <c r="AU67" s="33"/>
      <c r="AV67" s="33"/>
      <c r="AW67" s="33">
        <f t="shared" si="10"/>
        <v>0</v>
      </c>
      <c r="AX67" s="33">
        <f t="shared" si="11"/>
        <v>0</v>
      </c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>
        <f t="shared" si="12"/>
        <v>640</v>
      </c>
      <c r="EF67" s="36">
        <v>0</v>
      </c>
      <c r="EG67" s="36">
        <f t="shared" si="13"/>
        <v>0</v>
      </c>
      <c r="EH67" s="31" t="s">
        <v>1535</v>
      </c>
      <c r="EI67" s="28"/>
      <c r="EJ67" s="31"/>
      <c r="EK67" s="28" t="s">
        <v>1344</v>
      </c>
      <c r="EL67" s="28" t="s">
        <v>1569</v>
      </c>
      <c r="EM67" s="28" t="s">
        <v>1570</v>
      </c>
      <c r="EN67" s="28"/>
      <c r="EO67" s="28"/>
      <c r="EP67" s="28"/>
      <c r="EQ67" s="28"/>
      <c r="ER67" s="28"/>
      <c r="ES67" s="28"/>
    </row>
    <row r="68" spans="1:149" ht="25.5" customHeight="1">
      <c r="A68" s="27"/>
      <c r="B68" s="34" t="s">
        <v>1918</v>
      </c>
      <c r="C68" s="27"/>
      <c r="D68" s="78" t="s">
        <v>1949</v>
      </c>
      <c r="E68" s="27" t="s">
        <v>1536</v>
      </c>
      <c r="F68" s="28" t="s">
        <v>1537</v>
      </c>
      <c r="G68" s="28" t="s">
        <v>1538</v>
      </c>
      <c r="H68" s="29" t="s">
        <v>857</v>
      </c>
      <c r="I68" s="29"/>
      <c r="J68" s="29" t="s">
        <v>864</v>
      </c>
      <c r="K68" s="27">
        <v>58</v>
      </c>
      <c r="L68" s="28">
        <v>710000000</v>
      </c>
      <c r="M68" s="25" t="s">
        <v>1534</v>
      </c>
      <c r="N68" s="27" t="s">
        <v>1923</v>
      </c>
      <c r="O68" s="27" t="s">
        <v>359</v>
      </c>
      <c r="P68" s="27">
        <v>552210000</v>
      </c>
      <c r="Q68" s="28" t="s">
        <v>1548</v>
      </c>
      <c r="R68" s="29" t="s">
        <v>686</v>
      </c>
      <c r="S68" s="27" t="s">
        <v>1561</v>
      </c>
      <c r="T68" s="27"/>
      <c r="U68" s="27"/>
      <c r="V68" s="30">
        <v>0</v>
      </c>
      <c r="W68" s="30">
        <v>0</v>
      </c>
      <c r="X68" s="30">
        <v>100</v>
      </c>
      <c r="Y68" s="27" t="s">
        <v>970</v>
      </c>
      <c r="Z68" s="27" t="s">
        <v>888</v>
      </c>
      <c r="AA68" s="27">
        <v>160</v>
      </c>
      <c r="AB68" s="33">
        <v>341.33</v>
      </c>
      <c r="AC68" s="33">
        <f>AA68*AB68</f>
        <v>54612.799999999996</v>
      </c>
      <c r="AD68" s="33">
        <f>IF(Z68="С НДС",AC68*1.12,AC68)</f>
        <v>61166.336</v>
      </c>
      <c r="AE68" s="33">
        <v>160</v>
      </c>
      <c r="AF68" s="33">
        <v>341.33</v>
      </c>
      <c r="AG68" s="33">
        <f>AE68*AF68</f>
        <v>54612.799999999996</v>
      </c>
      <c r="AH68" s="33">
        <f>IF(Z68="С НДС",AG68*1.12,AG68)</f>
        <v>61166.336</v>
      </c>
      <c r="AI68" s="33">
        <v>160</v>
      </c>
      <c r="AJ68" s="33">
        <v>341.33</v>
      </c>
      <c r="AK68" s="33">
        <f>AI68*AJ68</f>
        <v>54612.799999999996</v>
      </c>
      <c r="AL68" s="33">
        <f>IF(Z68="С НДС",AK68*1.12,AK68)</f>
        <v>61166.336</v>
      </c>
      <c r="AM68" s="33">
        <v>160</v>
      </c>
      <c r="AN68" s="33">
        <v>341.33</v>
      </c>
      <c r="AO68" s="33">
        <f>AM68*AN68</f>
        <v>54612.799999999996</v>
      </c>
      <c r="AP68" s="33">
        <f>IF(Z68="С НДС",AO68*1.12,AO68)</f>
        <v>61166.336</v>
      </c>
      <c r="AQ68" s="33"/>
      <c r="AR68" s="33"/>
      <c r="AS68" s="33">
        <f>AQ68*AR68</f>
        <v>0</v>
      </c>
      <c r="AT68" s="33">
        <f>IF(Z68="С НДС",AS68*1.12,AS68)</f>
        <v>0</v>
      </c>
      <c r="AU68" s="33"/>
      <c r="AV68" s="33"/>
      <c r="AW68" s="33">
        <f>AU68*AV68</f>
        <v>0</v>
      </c>
      <c r="AX68" s="33">
        <f>IF(Z68="С НДС",AW68*1.12,AW68)</f>
        <v>0</v>
      </c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>
        <f>SUM(AA68,AE68,AI68,AM68,AQ68)</f>
        <v>640</v>
      </c>
      <c r="EF68" s="36">
        <f>SUM(AW68,AS68,AO68,AG68,AC68,AK68)</f>
        <v>218451.19999999998</v>
      </c>
      <c r="EG68" s="36">
        <f>IF(Z68="С НДС",EF68*1.12,EF68)</f>
        <v>244665.344</v>
      </c>
      <c r="EH68" s="31" t="s">
        <v>1535</v>
      </c>
      <c r="EI68" s="28"/>
      <c r="EJ68" s="31"/>
      <c r="EK68" s="28" t="s">
        <v>1344</v>
      </c>
      <c r="EL68" s="28" t="s">
        <v>1569</v>
      </c>
      <c r="EM68" s="28" t="s">
        <v>1570</v>
      </c>
      <c r="EN68" s="28"/>
      <c r="EO68" s="28"/>
      <c r="EP68" s="28"/>
      <c r="EQ68" s="28"/>
      <c r="ER68" s="28"/>
      <c r="ES68" s="28"/>
    </row>
    <row r="69" spans="1:149" ht="25.5" customHeight="1">
      <c r="A69" s="27"/>
      <c r="B69" s="34" t="s">
        <v>1597</v>
      </c>
      <c r="C69" s="27"/>
      <c r="D69" s="78" t="s">
        <v>1658</v>
      </c>
      <c r="E69" s="27" t="s">
        <v>1536</v>
      </c>
      <c r="F69" s="28" t="s">
        <v>1537</v>
      </c>
      <c r="G69" s="28" t="s">
        <v>1538</v>
      </c>
      <c r="H69" s="29" t="s">
        <v>857</v>
      </c>
      <c r="I69" s="29"/>
      <c r="J69" s="29" t="s">
        <v>864</v>
      </c>
      <c r="K69" s="27">
        <v>58</v>
      </c>
      <c r="L69" s="28">
        <v>710000000</v>
      </c>
      <c r="M69" s="25" t="s">
        <v>1534</v>
      </c>
      <c r="N69" s="27" t="s">
        <v>1594</v>
      </c>
      <c r="O69" s="27" t="s">
        <v>359</v>
      </c>
      <c r="P69" s="27">
        <v>396473100</v>
      </c>
      <c r="Q69" s="28" t="s">
        <v>1550</v>
      </c>
      <c r="R69" s="29" t="s">
        <v>686</v>
      </c>
      <c r="S69" s="27" t="s">
        <v>1561</v>
      </c>
      <c r="T69" s="27"/>
      <c r="U69" s="27"/>
      <c r="V69" s="30">
        <v>0</v>
      </c>
      <c r="W69" s="30">
        <v>0</v>
      </c>
      <c r="X69" s="30">
        <v>100</v>
      </c>
      <c r="Y69" s="27" t="s">
        <v>970</v>
      </c>
      <c r="Z69" s="27" t="s">
        <v>888</v>
      </c>
      <c r="AA69" s="27">
        <v>220</v>
      </c>
      <c r="AB69" s="33">
        <v>341.33</v>
      </c>
      <c r="AC69" s="33">
        <f t="shared" si="0"/>
        <v>75092.59999999999</v>
      </c>
      <c r="AD69" s="33">
        <f t="shared" si="1"/>
        <v>84103.712</v>
      </c>
      <c r="AE69" s="33">
        <v>220</v>
      </c>
      <c r="AF69" s="33">
        <v>341.33</v>
      </c>
      <c r="AG69" s="33">
        <f t="shared" si="2"/>
        <v>75092.59999999999</v>
      </c>
      <c r="AH69" s="33">
        <f t="shared" si="3"/>
        <v>84103.712</v>
      </c>
      <c r="AI69" s="33">
        <v>220</v>
      </c>
      <c r="AJ69" s="33">
        <v>341.33</v>
      </c>
      <c r="AK69" s="33">
        <f t="shared" si="4"/>
        <v>75092.59999999999</v>
      </c>
      <c r="AL69" s="33">
        <f t="shared" si="5"/>
        <v>84103.712</v>
      </c>
      <c r="AM69" s="33">
        <v>220</v>
      </c>
      <c r="AN69" s="33">
        <v>341.33</v>
      </c>
      <c r="AO69" s="33">
        <f t="shared" si="6"/>
        <v>75092.59999999999</v>
      </c>
      <c r="AP69" s="33">
        <f t="shared" si="7"/>
        <v>84103.712</v>
      </c>
      <c r="AQ69" s="33"/>
      <c r="AR69" s="33"/>
      <c r="AS69" s="33">
        <f t="shared" si="8"/>
        <v>0</v>
      </c>
      <c r="AT69" s="33">
        <f t="shared" si="9"/>
        <v>0</v>
      </c>
      <c r="AU69" s="33"/>
      <c r="AV69" s="33"/>
      <c r="AW69" s="33">
        <f t="shared" si="10"/>
        <v>0</v>
      </c>
      <c r="AX69" s="33">
        <f t="shared" si="11"/>
        <v>0</v>
      </c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>
        <f t="shared" si="12"/>
        <v>880</v>
      </c>
      <c r="EF69" s="36">
        <v>0</v>
      </c>
      <c r="EG69" s="36">
        <f t="shared" si="13"/>
        <v>0</v>
      </c>
      <c r="EH69" s="31" t="s">
        <v>1535</v>
      </c>
      <c r="EI69" s="28"/>
      <c r="EJ69" s="31"/>
      <c r="EK69" s="28" t="s">
        <v>1344</v>
      </c>
      <c r="EL69" s="28" t="s">
        <v>1569</v>
      </c>
      <c r="EM69" s="28" t="s">
        <v>1570</v>
      </c>
      <c r="EN69" s="28"/>
      <c r="EO69" s="28"/>
      <c r="EP69" s="28"/>
      <c r="EQ69" s="28"/>
      <c r="ER69" s="28"/>
      <c r="ES69" s="28"/>
    </row>
    <row r="70" spans="1:149" ht="25.5" customHeight="1">
      <c r="A70" s="27"/>
      <c r="B70" s="34" t="s">
        <v>1918</v>
      </c>
      <c r="C70" s="27"/>
      <c r="D70" s="78" t="s">
        <v>1950</v>
      </c>
      <c r="E70" s="27" t="s">
        <v>1536</v>
      </c>
      <c r="F70" s="28" t="s">
        <v>1537</v>
      </c>
      <c r="G70" s="28" t="s">
        <v>1538</v>
      </c>
      <c r="H70" s="29" t="s">
        <v>857</v>
      </c>
      <c r="I70" s="29"/>
      <c r="J70" s="29" t="s">
        <v>864</v>
      </c>
      <c r="K70" s="27">
        <v>58</v>
      </c>
      <c r="L70" s="28">
        <v>710000000</v>
      </c>
      <c r="M70" s="25" t="s">
        <v>1534</v>
      </c>
      <c r="N70" s="27" t="s">
        <v>1923</v>
      </c>
      <c r="O70" s="27" t="s">
        <v>359</v>
      </c>
      <c r="P70" s="27">
        <v>396473100</v>
      </c>
      <c r="Q70" s="28" t="s">
        <v>1550</v>
      </c>
      <c r="R70" s="29" t="s">
        <v>686</v>
      </c>
      <c r="S70" s="27" t="s">
        <v>1561</v>
      </c>
      <c r="T70" s="27"/>
      <c r="U70" s="27"/>
      <c r="V70" s="30">
        <v>0</v>
      </c>
      <c r="W70" s="30">
        <v>0</v>
      </c>
      <c r="X70" s="30">
        <v>100</v>
      </c>
      <c r="Y70" s="27" t="s">
        <v>970</v>
      </c>
      <c r="Z70" s="27" t="s">
        <v>888</v>
      </c>
      <c r="AA70" s="27">
        <v>220</v>
      </c>
      <c r="AB70" s="33">
        <v>341.33</v>
      </c>
      <c r="AC70" s="33">
        <f>AA70*AB70</f>
        <v>75092.59999999999</v>
      </c>
      <c r="AD70" s="33">
        <f>IF(Z70="С НДС",AC70*1.12,AC70)</f>
        <v>84103.712</v>
      </c>
      <c r="AE70" s="33">
        <v>220</v>
      </c>
      <c r="AF70" s="33">
        <v>341.33</v>
      </c>
      <c r="AG70" s="33">
        <f>AE70*AF70</f>
        <v>75092.59999999999</v>
      </c>
      <c r="AH70" s="33">
        <f>IF(Z70="С НДС",AG70*1.12,AG70)</f>
        <v>84103.712</v>
      </c>
      <c r="AI70" s="33">
        <v>220</v>
      </c>
      <c r="AJ70" s="33">
        <v>341.33</v>
      </c>
      <c r="AK70" s="33">
        <f>AI70*AJ70</f>
        <v>75092.59999999999</v>
      </c>
      <c r="AL70" s="33">
        <f>IF(Z70="С НДС",AK70*1.12,AK70)</f>
        <v>84103.712</v>
      </c>
      <c r="AM70" s="33">
        <v>220</v>
      </c>
      <c r="AN70" s="33">
        <v>341.33</v>
      </c>
      <c r="AO70" s="33">
        <f>AM70*AN70</f>
        <v>75092.59999999999</v>
      </c>
      <c r="AP70" s="33">
        <f>IF(Z70="С НДС",AO70*1.12,AO70)</f>
        <v>84103.712</v>
      </c>
      <c r="AQ70" s="33"/>
      <c r="AR70" s="33"/>
      <c r="AS70" s="33">
        <f>AQ70*AR70</f>
        <v>0</v>
      </c>
      <c r="AT70" s="33">
        <f>IF(Z70="С НДС",AS70*1.12,AS70)</f>
        <v>0</v>
      </c>
      <c r="AU70" s="33"/>
      <c r="AV70" s="33"/>
      <c r="AW70" s="33">
        <f>AU70*AV70</f>
        <v>0</v>
      </c>
      <c r="AX70" s="33">
        <f>IF(Z70="С НДС",AW70*1.12,AW70)</f>
        <v>0</v>
      </c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>
        <f>SUM(AA70,AE70,AI70,AM70,AQ70)</f>
        <v>880</v>
      </c>
      <c r="EF70" s="36">
        <f>SUM(AW70,AS70,AO70,AG70,AC70,AK70)</f>
        <v>300370.39999999997</v>
      </c>
      <c r="EG70" s="36">
        <f>IF(Z70="С НДС",EF70*1.12,EF70)</f>
        <v>336414.848</v>
      </c>
      <c r="EH70" s="31" t="s">
        <v>1535</v>
      </c>
      <c r="EI70" s="28"/>
      <c r="EJ70" s="31"/>
      <c r="EK70" s="28" t="s">
        <v>1344</v>
      </c>
      <c r="EL70" s="28" t="s">
        <v>1569</v>
      </c>
      <c r="EM70" s="28" t="s">
        <v>1570</v>
      </c>
      <c r="EN70" s="28"/>
      <c r="EO70" s="28"/>
      <c r="EP70" s="28"/>
      <c r="EQ70" s="28"/>
      <c r="ER70" s="28"/>
      <c r="ES70" s="28"/>
    </row>
    <row r="71" spans="1:149" ht="25.5" customHeight="1">
      <c r="A71" s="27"/>
      <c r="B71" s="34" t="s">
        <v>1597</v>
      </c>
      <c r="C71" s="27"/>
      <c r="D71" s="78" t="s">
        <v>1716</v>
      </c>
      <c r="E71" s="27" t="s">
        <v>1536</v>
      </c>
      <c r="F71" s="28" t="s">
        <v>1537</v>
      </c>
      <c r="G71" s="28" t="s">
        <v>1538</v>
      </c>
      <c r="H71" s="29" t="s">
        <v>857</v>
      </c>
      <c r="I71" s="29"/>
      <c r="J71" s="29" t="s">
        <v>864</v>
      </c>
      <c r="K71" s="27">
        <v>58</v>
      </c>
      <c r="L71" s="28">
        <v>710000000</v>
      </c>
      <c r="M71" s="25" t="s">
        <v>1534</v>
      </c>
      <c r="N71" s="27" t="s">
        <v>1594</v>
      </c>
      <c r="O71" s="27" t="s">
        <v>359</v>
      </c>
      <c r="P71" s="27" t="s">
        <v>1587</v>
      </c>
      <c r="Q71" s="28" t="s">
        <v>1543</v>
      </c>
      <c r="R71" s="29" t="s">
        <v>686</v>
      </c>
      <c r="S71" s="27" t="s">
        <v>1561</v>
      </c>
      <c r="T71" s="27"/>
      <c r="U71" s="27"/>
      <c r="V71" s="30">
        <v>0</v>
      </c>
      <c r="W71" s="30">
        <v>0</v>
      </c>
      <c r="X71" s="30">
        <v>100</v>
      </c>
      <c r="Y71" s="27" t="s">
        <v>970</v>
      </c>
      <c r="Z71" s="27" t="s">
        <v>888</v>
      </c>
      <c r="AA71" s="27">
        <v>100</v>
      </c>
      <c r="AB71" s="33">
        <v>341.33</v>
      </c>
      <c r="AC71" s="33">
        <f t="shared" si="0"/>
        <v>34133</v>
      </c>
      <c r="AD71" s="33">
        <f t="shared" si="1"/>
        <v>38228.96000000001</v>
      </c>
      <c r="AE71" s="33">
        <v>100</v>
      </c>
      <c r="AF71" s="33">
        <v>341.33</v>
      </c>
      <c r="AG71" s="33">
        <f t="shared" si="2"/>
        <v>34133</v>
      </c>
      <c r="AH71" s="33">
        <f t="shared" si="3"/>
        <v>38228.96000000001</v>
      </c>
      <c r="AI71" s="33">
        <v>100</v>
      </c>
      <c r="AJ71" s="33">
        <v>341.33</v>
      </c>
      <c r="AK71" s="33">
        <f t="shared" si="4"/>
        <v>34133</v>
      </c>
      <c r="AL71" s="33">
        <f t="shared" si="5"/>
        <v>38228.96000000001</v>
      </c>
      <c r="AM71" s="33">
        <v>100</v>
      </c>
      <c r="AN71" s="33">
        <v>341.33</v>
      </c>
      <c r="AO71" s="33">
        <f t="shared" si="6"/>
        <v>34133</v>
      </c>
      <c r="AP71" s="33">
        <f t="shared" si="7"/>
        <v>38228.96000000001</v>
      </c>
      <c r="AQ71" s="33"/>
      <c r="AR71" s="33"/>
      <c r="AS71" s="33">
        <f t="shared" si="8"/>
        <v>0</v>
      </c>
      <c r="AT71" s="33">
        <f t="shared" si="9"/>
        <v>0</v>
      </c>
      <c r="AU71" s="33"/>
      <c r="AV71" s="33"/>
      <c r="AW71" s="33">
        <f t="shared" si="10"/>
        <v>0</v>
      </c>
      <c r="AX71" s="33">
        <f t="shared" si="11"/>
        <v>0</v>
      </c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>
        <f t="shared" si="12"/>
        <v>400</v>
      </c>
      <c r="EF71" s="36">
        <v>0</v>
      </c>
      <c r="EG71" s="36">
        <f t="shared" si="13"/>
        <v>0</v>
      </c>
      <c r="EH71" s="31" t="s">
        <v>1535</v>
      </c>
      <c r="EI71" s="28"/>
      <c r="EJ71" s="31"/>
      <c r="EK71" s="28" t="s">
        <v>1344</v>
      </c>
      <c r="EL71" s="28" t="s">
        <v>1569</v>
      </c>
      <c r="EM71" s="28" t="s">
        <v>1570</v>
      </c>
      <c r="EN71" s="28"/>
      <c r="EO71" s="28"/>
      <c r="EP71" s="28"/>
      <c r="EQ71" s="28"/>
      <c r="ER71" s="28"/>
      <c r="ES71" s="28"/>
    </row>
    <row r="72" spans="1:149" ht="25.5" customHeight="1">
      <c r="A72" s="27"/>
      <c r="B72" s="34" t="s">
        <v>1918</v>
      </c>
      <c r="C72" s="27"/>
      <c r="D72" s="78" t="s">
        <v>1951</v>
      </c>
      <c r="E72" s="27" t="s">
        <v>1536</v>
      </c>
      <c r="F72" s="28" t="s">
        <v>1537</v>
      </c>
      <c r="G72" s="28" t="s">
        <v>1538</v>
      </c>
      <c r="H72" s="29" t="s">
        <v>857</v>
      </c>
      <c r="I72" s="29"/>
      <c r="J72" s="29" t="s">
        <v>864</v>
      </c>
      <c r="K72" s="27">
        <v>58</v>
      </c>
      <c r="L72" s="28">
        <v>710000000</v>
      </c>
      <c r="M72" s="25" t="s">
        <v>1534</v>
      </c>
      <c r="N72" s="27" t="s">
        <v>1923</v>
      </c>
      <c r="O72" s="27" t="s">
        <v>359</v>
      </c>
      <c r="P72" s="27" t="s">
        <v>1587</v>
      </c>
      <c r="Q72" s="28" t="s">
        <v>1543</v>
      </c>
      <c r="R72" s="29" t="s">
        <v>686</v>
      </c>
      <c r="S72" s="27" t="s">
        <v>1561</v>
      </c>
      <c r="T72" s="27"/>
      <c r="U72" s="27"/>
      <c r="V72" s="30">
        <v>0</v>
      </c>
      <c r="W72" s="30">
        <v>0</v>
      </c>
      <c r="X72" s="30">
        <v>100</v>
      </c>
      <c r="Y72" s="27" t="s">
        <v>970</v>
      </c>
      <c r="Z72" s="27" t="s">
        <v>888</v>
      </c>
      <c r="AA72" s="27">
        <v>100</v>
      </c>
      <c r="AB72" s="33">
        <v>341.33</v>
      </c>
      <c r="AC72" s="33">
        <f>AA72*AB72</f>
        <v>34133</v>
      </c>
      <c r="AD72" s="33">
        <f>IF(Z72="С НДС",AC72*1.12,AC72)</f>
        <v>38228.96000000001</v>
      </c>
      <c r="AE72" s="33">
        <v>100</v>
      </c>
      <c r="AF72" s="33">
        <v>341.33</v>
      </c>
      <c r="AG72" s="33">
        <f>AE72*AF72</f>
        <v>34133</v>
      </c>
      <c r="AH72" s="33">
        <f>IF(Z72="С НДС",AG72*1.12,AG72)</f>
        <v>38228.96000000001</v>
      </c>
      <c r="AI72" s="33">
        <v>100</v>
      </c>
      <c r="AJ72" s="33">
        <v>341.33</v>
      </c>
      <c r="AK72" s="33">
        <f>AI72*AJ72</f>
        <v>34133</v>
      </c>
      <c r="AL72" s="33">
        <f>IF(Z72="С НДС",AK72*1.12,AK72)</f>
        <v>38228.96000000001</v>
      </c>
      <c r="AM72" s="33">
        <v>100</v>
      </c>
      <c r="AN72" s="33">
        <v>341.33</v>
      </c>
      <c r="AO72" s="33">
        <f>AM72*AN72</f>
        <v>34133</v>
      </c>
      <c r="AP72" s="33">
        <f>IF(Z72="С НДС",AO72*1.12,AO72)</f>
        <v>38228.96000000001</v>
      </c>
      <c r="AQ72" s="33"/>
      <c r="AR72" s="33"/>
      <c r="AS72" s="33">
        <f>AQ72*AR72</f>
        <v>0</v>
      </c>
      <c r="AT72" s="33">
        <f>IF(Z72="С НДС",AS72*1.12,AS72)</f>
        <v>0</v>
      </c>
      <c r="AU72" s="33"/>
      <c r="AV72" s="33"/>
      <c r="AW72" s="33">
        <f>AU72*AV72</f>
        <v>0</v>
      </c>
      <c r="AX72" s="33">
        <f>IF(Z72="С НДС",AW72*1.12,AW72)</f>
        <v>0</v>
      </c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>
        <f>SUM(AA72,AE72,AI72,AM72,AQ72)</f>
        <v>400</v>
      </c>
      <c r="EF72" s="36">
        <f>SUM(AW72,AS72,AO72,AG72,AC72,AK72)</f>
        <v>136532</v>
      </c>
      <c r="EG72" s="36">
        <f>IF(Z72="С НДС",EF72*1.12,EF72)</f>
        <v>152915.84000000003</v>
      </c>
      <c r="EH72" s="31" t="s">
        <v>1535</v>
      </c>
      <c r="EI72" s="28"/>
      <c r="EJ72" s="31"/>
      <c r="EK72" s="28" t="s">
        <v>1344</v>
      </c>
      <c r="EL72" s="28" t="s">
        <v>1569</v>
      </c>
      <c r="EM72" s="28" t="s">
        <v>1570</v>
      </c>
      <c r="EN72" s="28"/>
      <c r="EO72" s="28"/>
      <c r="EP72" s="28"/>
      <c r="EQ72" s="28"/>
      <c r="ER72" s="28"/>
      <c r="ES72" s="28"/>
    </row>
    <row r="73" spans="1:149" ht="25.5" customHeight="1">
      <c r="A73" s="27"/>
      <c r="B73" s="34" t="s">
        <v>1597</v>
      </c>
      <c r="C73" s="27"/>
      <c r="D73" s="78" t="s">
        <v>1676</v>
      </c>
      <c r="E73" s="27" t="s">
        <v>1536</v>
      </c>
      <c r="F73" s="28" t="s">
        <v>1537</v>
      </c>
      <c r="G73" s="28" t="s">
        <v>1538</v>
      </c>
      <c r="H73" s="29" t="s">
        <v>857</v>
      </c>
      <c r="I73" s="29"/>
      <c r="J73" s="29" t="s">
        <v>864</v>
      </c>
      <c r="K73" s="27">
        <v>58</v>
      </c>
      <c r="L73" s="28">
        <v>710000000</v>
      </c>
      <c r="M73" s="25" t="s">
        <v>1534</v>
      </c>
      <c r="N73" s="27" t="s">
        <v>1594</v>
      </c>
      <c r="O73" s="27" t="s">
        <v>359</v>
      </c>
      <c r="P73" s="27">
        <v>475030100</v>
      </c>
      <c r="Q73" s="28" t="s">
        <v>1542</v>
      </c>
      <c r="R73" s="29" t="s">
        <v>686</v>
      </c>
      <c r="S73" s="27" t="s">
        <v>1561</v>
      </c>
      <c r="T73" s="27"/>
      <c r="U73" s="27"/>
      <c r="V73" s="30">
        <v>0</v>
      </c>
      <c r="W73" s="30">
        <v>0</v>
      </c>
      <c r="X73" s="30">
        <v>100</v>
      </c>
      <c r="Y73" s="27" t="s">
        <v>970</v>
      </c>
      <c r="Z73" s="27" t="s">
        <v>888</v>
      </c>
      <c r="AA73" s="27">
        <v>34</v>
      </c>
      <c r="AB73" s="33">
        <v>325.28</v>
      </c>
      <c r="AC73" s="33">
        <f t="shared" si="0"/>
        <v>11059.519999999999</v>
      </c>
      <c r="AD73" s="33">
        <f t="shared" si="1"/>
        <v>12386.6624</v>
      </c>
      <c r="AE73" s="33">
        <v>34</v>
      </c>
      <c r="AF73" s="33">
        <v>325.28</v>
      </c>
      <c r="AG73" s="33">
        <f t="shared" si="2"/>
        <v>11059.519999999999</v>
      </c>
      <c r="AH73" s="33">
        <f t="shared" si="3"/>
        <v>12386.6624</v>
      </c>
      <c r="AI73" s="33">
        <v>34</v>
      </c>
      <c r="AJ73" s="33">
        <v>325.28</v>
      </c>
      <c r="AK73" s="33">
        <f t="shared" si="4"/>
        <v>11059.519999999999</v>
      </c>
      <c r="AL73" s="33">
        <f aca="true" t="shared" si="14" ref="AL73:AL135">IF(Z73="С НДС",AK73*1.12,AK73)</f>
        <v>12386.6624</v>
      </c>
      <c r="AM73" s="33">
        <v>34</v>
      </c>
      <c r="AN73" s="33">
        <v>325.28</v>
      </c>
      <c r="AO73" s="33">
        <f t="shared" si="6"/>
        <v>11059.519999999999</v>
      </c>
      <c r="AP73" s="33">
        <f aca="true" t="shared" si="15" ref="AP73:AP135">IF(Z73="С НДС",AO73*1.12,AO73)</f>
        <v>12386.6624</v>
      </c>
      <c r="AQ73" s="33"/>
      <c r="AR73" s="33"/>
      <c r="AS73" s="33">
        <f t="shared" si="8"/>
        <v>0</v>
      </c>
      <c r="AT73" s="33">
        <f aca="true" t="shared" si="16" ref="AT73:AT135">IF(Z73="С НДС",AS73*1.12,AS73)</f>
        <v>0</v>
      </c>
      <c r="AU73" s="33"/>
      <c r="AV73" s="33"/>
      <c r="AW73" s="33">
        <f t="shared" si="10"/>
        <v>0</v>
      </c>
      <c r="AX73" s="33">
        <f aca="true" t="shared" si="17" ref="AX73:AX135">IF(Z73="С НДС",AW73*1.12,AW73)</f>
        <v>0</v>
      </c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>
        <f aca="true" t="shared" si="18" ref="EE73:EE135">SUM(AA73,AE73,AI73,AM73,AQ73)</f>
        <v>136</v>
      </c>
      <c r="EF73" s="36">
        <v>0</v>
      </c>
      <c r="EG73" s="36">
        <f aca="true" t="shared" si="19" ref="EG73:EG135">IF(Z73="С НДС",EF73*1.12,EF73)</f>
        <v>0</v>
      </c>
      <c r="EH73" s="31" t="s">
        <v>1535</v>
      </c>
      <c r="EI73" s="28"/>
      <c r="EJ73" s="31"/>
      <c r="EK73" s="28" t="s">
        <v>1344</v>
      </c>
      <c r="EL73" s="28" t="s">
        <v>1568</v>
      </c>
      <c r="EM73" s="28" t="s">
        <v>1568</v>
      </c>
      <c r="EN73" s="28"/>
      <c r="EO73" s="28"/>
      <c r="EP73" s="28"/>
      <c r="EQ73" s="28"/>
      <c r="ER73" s="28"/>
      <c r="ES73" s="28"/>
    </row>
    <row r="74" spans="1:149" ht="25.5" customHeight="1">
      <c r="A74" s="27"/>
      <c r="B74" s="34" t="s">
        <v>1918</v>
      </c>
      <c r="C74" s="27"/>
      <c r="D74" s="78" t="s">
        <v>1952</v>
      </c>
      <c r="E74" s="27" t="s">
        <v>1536</v>
      </c>
      <c r="F74" s="28" t="s">
        <v>1537</v>
      </c>
      <c r="G74" s="28" t="s">
        <v>1538</v>
      </c>
      <c r="H74" s="29" t="s">
        <v>857</v>
      </c>
      <c r="I74" s="29"/>
      <c r="J74" s="29" t="s">
        <v>864</v>
      </c>
      <c r="K74" s="27">
        <v>58</v>
      </c>
      <c r="L74" s="28">
        <v>710000000</v>
      </c>
      <c r="M74" s="25" t="s">
        <v>1534</v>
      </c>
      <c r="N74" s="27" t="s">
        <v>1923</v>
      </c>
      <c r="O74" s="27" t="s">
        <v>359</v>
      </c>
      <c r="P74" s="27">
        <v>475030100</v>
      </c>
      <c r="Q74" s="28" t="s">
        <v>1542</v>
      </c>
      <c r="R74" s="29" t="s">
        <v>686</v>
      </c>
      <c r="S74" s="27" t="s">
        <v>1561</v>
      </c>
      <c r="T74" s="27"/>
      <c r="U74" s="27"/>
      <c r="V74" s="30">
        <v>0</v>
      </c>
      <c r="W74" s="30">
        <v>0</v>
      </c>
      <c r="X74" s="30">
        <v>100</v>
      </c>
      <c r="Y74" s="27" t="s">
        <v>970</v>
      </c>
      <c r="Z74" s="27" t="s">
        <v>888</v>
      </c>
      <c r="AA74" s="27">
        <v>34</v>
      </c>
      <c r="AB74" s="33">
        <v>325.28</v>
      </c>
      <c r="AC74" s="33">
        <f>AA74*AB74</f>
        <v>11059.519999999999</v>
      </c>
      <c r="AD74" s="33">
        <f>IF(Z74="С НДС",AC74*1.12,AC74)</f>
        <v>12386.6624</v>
      </c>
      <c r="AE74" s="33">
        <v>34</v>
      </c>
      <c r="AF74" s="33">
        <v>325.28</v>
      </c>
      <c r="AG74" s="33">
        <f>AE74*AF74</f>
        <v>11059.519999999999</v>
      </c>
      <c r="AH74" s="33">
        <f>IF(Z74="С НДС",AG74*1.12,AG74)</f>
        <v>12386.6624</v>
      </c>
      <c r="AI74" s="33">
        <v>34</v>
      </c>
      <c r="AJ74" s="33">
        <v>325.28</v>
      </c>
      <c r="AK74" s="33">
        <f>AI74*AJ74</f>
        <v>11059.519999999999</v>
      </c>
      <c r="AL74" s="33">
        <f>IF(Z74="С НДС",AK74*1.12,AK74)</f>
        <v>12386.6624</v>
      </c>
      <c r="AM74" s="33">
        <v>34</v>
      </c>
      <c r="AN74" s="33">
        <v>325.28</v>
      </c>
      <c r="AO74" s="33">
        <f>AM74*AN74</f>
        <v>11059.519999999999</v>
      </c>
      <c r="AP74" s="33">
        <f>IF(Z74="С НДС",AO74*1.12,AO74)</f>
        <v>12386.6624</v>
      </c>
      <c r="AQ74" s="33"/>
      <c r="AR74" s="33"/>
      <c r="AS74" s="33">
        <f>AQ74*AR74</f>
        <v>0</v>
      </c>
      <c r="AT74" s="33">
        <f>IF(Z74="С НДС",AS74*1.12,AS74)</f>
        <v>0</v>
      </c>
      <c r="AU74" s="33"/>
      <c r="AV74" s="33"/>
      <c r="AW74" s="33">
        <f>AU74*AV74</f>
        <v>0</v>
      </c>
      <c r="AX74" s="33">
        <f>IF(Z74="С НДС",AW74*1.12,AW74)</f>
        <v>0</v>
      </c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>
        <f>SUM(AA74,AE74,AI74,AM74,AQ74)</f>
        <v>136</v>
      </c>
      <c r="EF74" s="36">
        <f>SUM(AW74,AS74,AO74,AG74,AC74,AK74)</f>
        <v>44238.079999999994</v>
      </c>
      <c r="EG74" s="36">
        <f>IF(Z74="С НДС",EF74*1.12,EF74)</f>
        <v>49546.6496</v>
      </c>
      <c r="EH74" s="31" t="s">
        <v>1535</v>
      </c>
      <c r="EI74" s="28"/>
      <c r="EJ74" s="31"/>
      <c r="EK74" s="28" t="s">
        <v>1344</v>
      </c>
      <c r="EL74" s="28" t="s">
        <v>1568</v>
      </c>
      <c r="EM74" s="28" t="s">
        <v>1568</v>
      </c>
      <c r="EN74" s="28"/>
      <c r="EO74" s="28"/>
      <c r="EP74" s="28"/>
      <c r="EQ74" s="28"/>
      <c r="ER74" s="28"/>
      <c r="ES74" s="28"/>
    </row>
    <row r="75" spans="1:149" ht="25.5" customHeight="1">
      <c r="A75" s="27"/>
      <c r="B75" s="34" t="s">
        <v>1597</v>
      </c>
      <c r="C75" s="27"/>
      <c r="D75" s="78" t="s">
        <v>1614</v>
      </c>
      <c r="E75" s="27" t="s">
        <v>1536</v>
      </c>
      <c r="F75" s="28" t="s">
        <v>1537</v>
      </c>
      <c r="G75" s="28" t="s">
        <v>1538</v>
      </c>
      <c r="H75" s="29" t="s">
        <v>857</v>
      </c>
      <c r="I75" s="29"/>
      <c r="J75" s="29" t="s">
        <v>864</v>
      </c>
      <c r="K75" s="27">
        <v>58</v>
      </c>
      <c r="L75" s="28">
        <v>710000000</v>
      </c>
      <c r="M75" s="25" t="s">
        <v>1534</v>
      </c>
      <c r="N75" s="27" t="s">
        <v>1594</v>
      </c>
      <c r="O75" s="27" t="s">
        <v>359</v>
      </c>
      <c r="P75" s="27" t="s">
        <v>1588</v>
      </c>
      <c r="Q75" s="28" t="s">
        <v>1540</v>
      </c>
      <c r="R75" s="29" t="s">
        <v>686</v>
      </c>
      <c r="S75" s="27" t="s">
        <v>1561</v>
      </c>
      <c r="T75" s="27"/>
      <c r="U75" s="27"/>
      <c r="V75" s="30">
        <v>0</v>
      </c>
      <c r="W75" s="30">
        <v>0</v>
      </c>
      <c r="X75" s="30">
        <v>100</v>
      </c>
      <c r="Y75" s="27" t="s">
        <v>970</v>
      </c>
      <c r="Z75" s="27" t="s">
        <v>888</v>
      </c>
      <c r="AA75" s="27">
        <v>10</v>
      </c>
      <c r="AB75" s="33">
        <v>325.28</v>
      </c>
      <c r="AC75" s="33">
        <f t="shared" si="0"/>
        <v>3252.7999999999997</v>
      </c>
      <c r="AD75" s="33">
        <f t="shared" si="1"/>
        <v>3643.136</v>
      </c>
      <c r="AE75" s="33">
        <v>10</v>
      </c>
      <c r="AF75" s="33">
        <v>325.28</v>
      </c>
      <c r="AG75" s="33">
        <f t="shared" si="2"/>
        <v>3252.7999999999997</v>
      </c>
      <c r="AH75" s="33">
        <f t="shared" si="3"/>
        <v>3643.136</v>
      </c>
      <c r="AI75" s="33">
        <v>10</v>
      </c>
      <c r="AJ75" s="33">
        <v>325.28</v>
      </c>
      <c r="AK75" s="33">
        <f t="shared" si="4"/>
        <v>3252.7999999999997</v>
      </c>
      <c r="AL75" s="33">
        <f t="shared" si="14"/>
        <v>3643.136</v>
      </c>
      <c r="AM75" s="33">
        <v>10</v>
      </c>
      <c r="AN75" s="33">
        <v>325.28</v>
      </c>
      <c r="AO75" s="33">
        <f t="shared" si="6"/>
        <v>3252.7999999999997</v>
      </c>
      <c r="AP75" s="33">
        <f t="shared" si="15"/>
        <v>3643.136</v>
      </c>
      <c r="AQ75" s="33"/>
      <c r="AR75" s="33"/>
      <c r="AS75" s="33">
        <f t="shared" si="8"/>
        <v>0</v>
      </c>
      <c r="AT75" s="33">
        <f t="shared" si="16"/>
        <v>0</v>
      </c>
      <c r="AU75" s="33"/>
      <c r="AV75" s="33"/>
      <c r="AW75" s="33">
        <f t="shared" si="10"/>
        <v>0</v>
      </c>
      <c r="AX75" s="33">
        <f t="shared" si="17"/>
        <v>0</v>
      </c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>
        <f t="shared" si="18"/>
        <v>40</v>
      </c>
      <c r="EF75" s="36">
        <v>0</v>
      </c>
      <c r="EG75" s="36">
        <f t="shared" si="19"/>
        <v>0</v>
      </c>
      <c r="EH75" s="31" t="s">
        <v>1535</v>
      </c>
      <c r="EI75" s="28"/>
      <c r="EJ75" s="31"/>
      <c r="EK75" s="28" t="s">
        <v>1344</v>
      </c>
      <c r="EL75" s="28" t="s">
        <v>1568</v>
      </c>
      <c r="EM75" s="28" t="s">
        <v>1568</v>
      </c>
      <c r="EN75" s="28"/>
      <c r="EO75" s="28"/>
      <c r="EP75" s="28"/>
      <c r="EQ75" s="28"/>
      <c r="ER75" s="28"/>
      <c r="ES75" s="28"/>
    </row>
    <row r="76" spans="1:149" ht="25.5" customHeight="1">
      <c r="A76" s="27"/>
      <c r="B76" s="34" t="s">
        <v>1918</v>
      </c>
      <c r="C76" s="27"/>
      <c r="D76" s="78" t="s">
        <v>1953</v>
      </c>
      <c r="E76" s="27" t="s">
        <v>1536</v>
      </c>
      <c r="F76" s="28" t="s">
        <v>1537</v>
      </c>
      <c r="G76" s="28" t="s">
        <v>1538</v>
      </c>
      <c r="H76" s="29" t="s">
        <v>857</v>
      </c>
      <c r="I76" s="29"/>
      <c r="J76" s="29" t="s">
        <v>864</v>
      </c>
      <c r="K76" s="27">
        <v>58</v>
      </c>
      <c r="L76" s="28">
        <v>710000000</v>
      </c>
      <c r="M76" s="25" t="s">
        <v>1534</v>
      </c>
      <c r="N76" s="27" t="s">
        <v>1923</v>
      </c>
      <c r="O76" s="27" t="s">
        <v>359</v>
      </c>
      <c r="P76" s="27" t="s">
        <v>1588</v>
      </c>
      <c r="Q76" s="28" t="s">
        <v>1540</v>
      </c>
      <c r="R76" s="29" t="s">
        <v>686</v>
      </c>
      <c r="S76" s="27" t="s">
        <v>1561</v>
      </c>
      <c r="T76" s="27"/>
      <c r="U76" s="27"/>
      <c r="V76" s="30">
        <v>0</v>
      </c>
      <c r="W76" s="30">
        <v>0</v>
      </c>
      <c r="X76" s="30">
        <v>100</v>
      </c>
      <c r="Y76" s="27" t="s">
        <v>970</v>
      </c>
      <c r="Z76" s="27" t="s">
        <v>888</v>
      </c>
      <c r="AA76" s="27">
        <v>10</v>
      </c>
      <c r="AB76" s="33">
        <v>325.28</v>
      </c>
      <c r="AC76" s="33">
        <f>AA76*AB76</f>
        <v>3252.7999999999997</v>
      </c>
      <c r="AD76" s="33">
        <f>IF(Z76="С НДС",AC76*1.12,AC76)</f>
        <v>3643.136</v>
      </c>
      <c r="AE76" s="33">
        <v>10</v>
      </c>
      <c r="AF76" s="33">
        <v>325.28</v>
      </c>
      <c r="AG76" s="33">
        <f>AE76*AF76</f>
        <v>3252.7999999999997</v>
      </c>
      <c r="AH76" s="33">
        <f>IF(Z76="С НДС",AG76*1.12,AG76)</f>
        <v>3643.136</v>
      </c>
      <c r="AI76" s="33">
        <v>10</v>
      </c>
      <c r="AJ76" s="33">
        <v>325.28</v>
      </c>
      <c r="AK76" s="33">
        <f>AI76*AJ76</f>
        <v>3252.7999999999997</v>
      </c>
      <c r="AL76" s="33">
        <f>IF(Z76="С НДС",AK76*1.12,AK76)</f>
        <v>3643.136</v>
      </c>
      <c r="AM76" s="33">
        <v>10</v>
      </c>
      <c r="AN76" s="33">
        <v>325.28</v>
      </c>
      <c r="AO76" s="33">
        <f>AM76*AN76</f>
        <v>3252.7999999999997</v>
      </c>
      <c r="AP76" s="33">
        <f>IF(Z76="С НДС",AO76*1.12,AO76)</f>
        <v>3643.136</v>
      </c>
      <c r="AQ76" s="33"/>
      <c r="AR76" s="33"/>
      <c r="AS76" s="33">
        <f>AQ76*AR76</f>
        <v>0</v>
      </c>
      <c r="AT76" s="33">
        <f>IF(Z76="С НДС",AS76*1.12,AS76)</f>
        <v>0</v>
      </c>
      <c r="AU76" s="33"/>
      <c r="AV76" s="33"/>
      <c r="AW76" s="33">
        <f>AU76*AV76</f>
        <v>0</v>
      </c>
      <c r="AX76" s="33">
        <f>IF(Z76="С НДС",AW76*1.12,AW76)</f>
        <v>0</v>
      </c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>
        <f>SUM(AA76,AE76,AI76,AM76,AQ76)</f>
        <v>40</v>
      </c>
      <c r="EF76" s="36">
        <f>SUM(AW76,AS76,AO76,AG76,AC76,AK76)</f>
        <v>13011.199999999999</v>
      </c>
      <c r="EG76" s="36">
        <f>IF(Z76="С НДС",EF76*1.12,EF76)</f>
        <v>14572.544</v>
      </c>
      <c r="EH76" s="31" t="s">
        <v>1535</v>
      </c>
      <c r="EI76" s="28"/>
      <c r="EJ76" s="31"/>
      <c r="EK76" s="28" t="s">
        <v>1344</v>
      </c>
      <c r="EL76" s="28" t="s">
        <v>1568</v>
      </c>
      <c r="EM76" s="28" t="s">
        <v>1568</v>
      </c>
      <c r="EN76" s="28"/>
      <c r="EO76" s="28"/>
      <c r="EP76" s="28"/>
      <c r="EQ76" s="28"/>
      <c r="ER76" s="28"/>
      <c r="ES76" s="28"/>
    </row>
    <row r="77" spans="1:149" ht="25.5" customHeight="1">
      <c r="A77" s="27"/>
      <c r="B77" s="34" t="s">
        <v>1597</v>
      </c>
      <c r="C77" s="27"/>
      <c r="D77" s="78" t="s">
        <v>1615</v>
      </c>
      <c r="E77" s="27" t="s">
        <v>1536</v>
      </c>
      <c r="F77" s="28" t="s">
        <v>1537</v>
      </c>
      <c r="G77" s="28" t="s">
        <v>1538</v>
      </c>
      <c r="H77" s="29" t="s">
        <v>857</v>
      </c>
      <c r="I77" s="29"/>
      <c r="J77" s="29" t="s">
        <v>864</v>
      </c>
      <c r="K77" s="27">
        <v>58</v>
      </c>
      <c r="L77" s="28">
        <v>710000000</v>
      </c>
      <c r="M77" s="25" t="s">
        <v>1534</v>
      </c>
      <c r="N77" s="27" t="s">
        <v>1594</v>
      </c>
      <c r="O77" s="27" t="s">
        <v>359</v>
      </c>
      <c r="P77" s="27">
        <v>231010000</v>
      </c>
      <c r="Q77" s="28" t="s">
        <v>1539</v>
      </c>
      <c r="R77" s="29" t="s">
        <v>686</v>
      </c>
      <c r="S77" s="27" t="s">
        <v>1561</v>
      </c>
      <c r="T77" s="27"/>
      <c r="U77" s="27"/>
      <c r="V77" s="30">
        <v>0</v>
      </c>
      <c r="W77" s="30">
        <v>0</v>
      </c>
      <c r="X77" s="30">
        <v>100</v>
      </c>
      <c r="Y77" s="27" t="s">
        <v>970</v>
      </c>
      <c r="Z77" s="27" t="s">
        <v>888</v>
      </c>
      <c r="AA77" s="27">
        <v>13</v>
      </c>
      <c r="AB77" s="33">
        <v>325.28</v>
      </c>
      <c r="AC77" s="33">
        <f t="shared" si="0"/>
        <v>4228.639999999999</v>
      </c>
      <c r="AD77" s="33">
        <f t="shared" si="1"/>
        <v>4736.0768</v>
      </c>
      <c r="AE77" s="33">
        <v>13</v>
      </c>
      <c r="AF77" s="33">
        <v>325.28</v>
      </c>
      <c r="AG77" s="33">
        <f t="shared" si="2"/>
        <v>4228.639999999999</v>
      </c>
      <c r="AH77" s="33">
        <f t="shared" si="3"/>
        <v>4736.0768</v>
      </c>
      <c r="AI77" s="33">
        <v>13</v>
      </c>
      <c r="AJ77" s="33">
        <v>325.28</v>
      </c>
      <c r="AK77" s="33">
        <f t="shared" si="4"/>
        <v>4228.639999999999</v>
      </c>
      <c r="AL77" s="33">
        <f t="shared" si="14"/>
        <v>4736.0768</v>
      </c>
      <c r="AM77" s="33">
        <v>13</v>
      </c>
      <c r="AN77" s="33">
        <v>325.28</v>
      </c>
      <c r="AO77" s="33">
        <f t="shared" si="6"/>
        <v>4228.639999999999</v>
      </c>
      <c r="AP77" s="33">
        <f t="shared" si="15"/>
        <v>4736.0768</v>
      </c>
      <c r="AQ77" s="33"/>
      <c r="AR77" s="33"/>
      <c r="AS77" s="33">
        <f t="shared" si="8"/>
        <v>0</v>
      </c>
      <c r="AT77" s="33">
        <f t="shared" si="16"/>
        <v>0</v>
      </c>
      <c r="AU77" s="33"/>
      <c r="AV77" s="33"/>
      <c r="AW77" s="33">
        <f t="shared" si="10"/>
        <v>0</v>
      </c>
      <c r="AX77" s="33">
        <f t="shared" si="17"/>
        <v>0</v>
      </c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>
        <f t="shared" si="18"/>
        <v>52</v>
      </c>
      <c r="EF77" s="36">
        <v>0</v>
      </c>
      <c r="EG77" s="36">
        <f t="shared" si="19"/>
        <v>0</v>
      </c>
      <c r="EH77" s="31" t="s">
        <v>1535</v>
      </c>
      <c r="EI77" s="28"/>
      <c r="EJ77" s="31"/>
      <c r="EK77" s="28" t="s">
        <v>1344</v>
      </c>
      <c r="EL77" s="28" t="s">
        <v>1568</v>
      </c>
      <c r="EM77" s="28" t="s">
        <v>1568</v>
      </c>
      <c r="EN77" s="28"/>
      <c r="EO77" s="28"/>
      <c r="EP77" s="28"/>
      <c r="EQ77" s="28"/>
      <c r="ER77" s="28"/>
      <c r="ES77" s="28"/>
    </row>
    <row r="78" spans="1:149" ht="25.5" customHeight="1">
      <c r="A78" s="27"/>
      <c r="B78" s="34" t="s">
        <v>1918</v>
      </c>
      <c r="C78" s="27"/>
      <c r="D78" s="78" t="s">
        <v>1954</v>
      </c>
      <c r="E78" s="27" t="s">
        <v>1536</v>
      </c>
      <c r="F78" s="28" t="s">
        <v>1537</v>
      </c>
      <c r="G78" s="28" t="s">
        <v>1538</v>
      </c>
      <c r="H78" s="29" t="s">
        <v>857</v>
      </c>
      <c r="I78" s="29"/>
      <c r="J78" s="29" t="s">
        <v>864</v>
      </c>
      <c r="K78" s="27">
        <v>58</v>
      </c>
      <c r="L78" s="28">
        <v>710000000</v>
      </c>
      <c r="M78" s="25" t="s">
        <v>1534</v>
      </c>
      <c r="N78" s="27" t="s">
        <v>1923</v>
      </c>
      <c r="O78" s="27" t="s">
        <v>359</v>
      </c>
      <c r="P78" s="27">
        <v>231010000</v>
      </c>
      <c r="Q78" s="28" t="s">
        <v>1539</v>
      </c>
      <c r="R78" s="29" t="s">
        <v>686</v>
      </c>
      <c r="S78" s="27" t="s">
        <v>1561</v>
      </c>
      <c r="T78" s="27"/>
      <c r="U78" s="27"/>
      <c r="V78" s="30">
        <v>0</v>
      </c>
      <c r="W78" s="30">
        <v>0</v>
      </c>
      <c r="X78" s="30">
        <v>100</v>
      </c>
      <c r="Y78" s="27" t="s">
        <v>970</v>
      </c>
      <c r="Z78" s="27" t="s">
        <v>888</v>
      </c>
      <c r="AA78" s="27">
        <v>13</v>
      </c>
      <c r="AB78" s="33">
        <v>325.28</v>
      </c>
      <c r="AC78" s="33">
        <f>AA78*AB78</f>
        <v>4228.639999999999</v>
      </c>
      <c r="AD78" s="33">
        <f>IF(Z78="С НДС",AC78*1.12,AC78)</f>
        <v>4736.0768</v>
      </c>
      <c r="AE78" s="33">
        <v>13</v>
      </c>
      <c r="AF78" s="33">
        <v>325.28</v>
      </c>
      <c r="AG78" s="33">
        <f>AE78*AF78</f>
        <v>4228.639999999999</v>
      </c>
      <c r="AH78" s="33">
        <f>IF(Z78="С НДС",AG78*1.12,AG78)</f>
        <v>4736.0768</v>
      </c>
      <c r="AI78" s="33">
        <v>13</v>
      </c>
      <c r="AJ78" s="33">
        <v>325.28</v>
      </c>
      <c r="AK78" s="33">
        <f>AI78*AJ78</f>
        <v>4228.639999999999</v>
      </c>
      <c r="AL78" s="33">
        <f>IF(Z78="С НДС",AK78*1.12,AK78)</f>
        <v>4736.0768</v>
      </c>
      <c r="AM78" s="33">
        <v>13</v>
      </c>
      <c r="AN78" s="33">
        <v>325.28</v>
      </c>
      <c r="AO78" s="33">
        <f>AM78*AN78</f>
        <v>4228.639999999999</v>
      </c>
      <c r="AP78" s="33">
        <f>IF(Z78="С НДС",AO78*1.12,AO78)</f>
        <v>4736.0768</v>
      </c>
      <c r="AQ78" s="33"/>
      <c r="AR78" s="33"/>
      <c r="AS78" s="33">
        <f>AQ78*AR78</f>
        <v>0</v>
      </c>
      <c r="AT78" s="33">
        <f>IF(Z78="С НДС",AS78*1.12,AS78)</f>
        <v>0</v>
      </c>
      <c r="AU78" s="33"/>
      <c r="AV78" s="33"/>
      <c r="AW78" s="33">
        <f>AU78*AV78</f>
        <v>0</v>
      </c>
      <c r="AX78" s="33">
        <f>IF(Z78="С НДС",AW78*1.12,AW78)</f>
        <v>0</v>
      </c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>
        <f>SUM(AA78,AE78,AI78,AM78,AQ78)</f>
        <v>52</v>
      </c>
      <c r="EF78" s="36">
        <f>SUM(AW78,AS78,AO78,AG78,AC78,AK78)</f>
        <v>16914.559999999998</v>
      </c>
      <c r="EG78" s="36">
        <f>IF(Z78="С НДС",EF78*1.12,EF78)</f>
        <v>18944.3072</v>
      </c>
      <c r="EH78" s="31" t="s">
        <v>1535</v>
      </c>
      <c r="EI78" s="28"/>
      <c r="EJ78" s="31"/>
      <c r="EK78" s="28" t="s">
        <v>1344</v>
      </c>
      <c r="EL78" s="28" t="s">
        <v>1568</v>
      </c>
      <c r="EM78" s="28" t="s">
        <v>1568</v>
      </c>
      <c r="EN78" s="28"/>
      <c r="EO78" s="28"/>
      <c r="EP78" s="28"/>
      <c r="EQ78" s="28"/>
      <c r="ER78" s="28"/>
      <c r="ES78" s="28"/>
    </row>
    <row r="79" spans="1:149" ht="25.5" customHeight="1">
      <c r="A79" s="27"/>
      <c r="B79" s="34" t="s">
        <v>1597</v>
      </c>
      <c r="C79" s="27"/>
      <c r="D79" s="78" t="s">
        <v>1609</v>
      </c>
      <c r="E79" s="27" t="s">
        <v>1536</v>
      </c>
      <c r="F79" s="28" t="s">
        <v>1537</v>
      </c>
      <c r="G79" s="28" t="s">
        <v>1538</v>
      </c>
      <c r="H79" s="29" t="s">
        <v>857</v>
      </c>
      <c r="I79" s="29"/>
      <c r="J79" s="29" t="s">
        <v>864</v>
      </c>
      <c r="K79" s="27">
        <v>58</v>
      </c>
      <c r="L79" s="28">
        <v>710000000</v>
      </c>
      <c r="M79" s="25" t="s">
        <v>1534</v>
      </c>
      <c r="N79" s="27" t="s">
        <v>1594</v>
      </c>
      <c r="O79" s="27" t="s">
        <v>359</v>
      </c>
      <c r="P79" s="27">
        <v>154820100</v>
      </c>
      <c r="Q79" s="28" t="s">
        <v>1541</v>
      </c>
      <c r="R79" s="29" t="s">
        <v>686</v>
      </c>
      <c r="S79" s="27" t="s">
        <v>1561</v>
      </c>
      <c r="T79" s="27"/>
      <c r="U79" s="27"/>
      <c r="V79" s="30">
        <v>0</v>
      </c>
      <c r="W79" s="30">
        <v>0</v>
      </c>
      <c r="X79" s="30">
        <v>100</v>
      </c>
      <c r="Y79" s="27" t="s">
        <v>970</v>
      </c>
      <c r="Z79" s="27" t="s">
        <v>888</v>
      </c>
      <c r="AA79" s="27">
        <v>21</v>
      </c>
      <c r="AB79" s="33">
        <v>325.28</v>
      </c>
      <c r="AC79" s="33">
        <f t="shared" si="0"/>
        <v>6830.879999999999</v>
      </c>
      <c r="AD79" s="33">
        <f t="shared" si="1"/>
        <v>7650.585599999999</v>
      </c>
      <c r="AE79" s="33">
        <v>21</v>
      </c>
      <c r="AF79" s="33">
        <v>325.28</v>
      </c>
      <c r="AG79" s="33">
        <f t="shared" si="2"/>
        <v>6830.879999999999</v>
      </c>
      <c r="AH79" s="33">
        <f t="shared" si="3"/>
        <v>7650.585599999999</v>
      </c>
      <c r="AI79" s="33">
        <v>21</v>
      </c>
      <c r="AJ79" s="33">
        <v>325.28</v>
      </c>
      <c r="AK79" s="33">
        <f t="shared" si="4"/>
        <v>6830.879999999999</v>
      </c>
      <c r="AL79" s="33">
        <f t="shared" si="14"/>
        <v>7650.585599999999</v>
      </c>
      <c r="AM79" s="33">
        <v>21</v>
      </c>
      <c r="AN79" s="33">
        <v>325.28</v>
      </c>
      <c r="AO79" s="33">
        <f t="shared" si="6"/>
        <v>6830.879999999999</v>
      </c>
      <c r="AP79" s="33">
        <f t="shared" si="15"/>
        <v>7650.585599999999</v>
      </c>
      <c r="AQ79" s="33"/>
      <c r="AR79" s="33"/>
      <c r="AS79" s="33">
        <f t="shared" si="8"/>
        <v>0</v>
      </c>
      <c r="AT79" s="33">
        <f t="shared" si="16"/>
        <v>0</v>
      </c>
      <c r="AU79" s="33"/>
      <c r="AV79" s="33"/>
      <c r="AW79" s="33">
        <f t="shared" si="10"/>
        <v>0</v>
      </c>
      <c r="AX79" s="33">
        <f t="shared" si="17"/>
        <v>0</v>
      </c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>
        <f t="shared" si="18"/>
        <v>84</v>
      </c>
      <c r="EF79" s="36">
        <v>0</v>
      </c>
      <c r="EG79" s="36">
        <f t="shared" si="19"/>
        <v>0</v>
      </c>
      <c r="EH79" s="31" t="s">
        <v>1535</v>
      </c>
      <c r="EI79" s="28"/>
      <c r="EJ79" s="31"/>
      <c r="EK79" s="28" t="s">
        <v>1344</v>
      </c>
      <c r="EL79" s="28" t="s">
        <v>1568</v>
      </c>
      <c r="EM79" s="28" t="s">
        <v>1568</v>
      </c>
      <c r="EN79" s="28"/>
      <c r="EO79" s="28"/>
      <c r="EP79" s="28"/>
      <c r="EQ79" s="28"/>
      <c r="ER79" s="28"/>
      <c r="ES79" s="28"/>
    </row>
    <row r="80" spans="1:149" ht="25.5" customHeight="1">
      <c r="A80" s="27"/>
      <c r="B80" s="34" t="s">
        <v>1918</v>
      </c>
      <c r="C80" s="27"/>
      <c r="D80" s="78" t="s">
        <v>1955</v>
      </c>
      <c r="E80" s="27" t="s">
        <v>1536</v>
      </c>
      <c r="F80" s="28" t="s">
        <v>1537</v>
      </c>
      <c r="G80" s="28" t="s">
        <v>1538</v>
      </c>
      <c r="H80" s="29" t="s">
        <v>857</v>
      </c>
      <c r="I80" s="29"/>
      <c r="J80" s="29" t="s">
        <v>864</v>
      </c>
      <c r="K80" s="27">
        <v>58</v>
      </c>
      <c r="L80" s="28">
        <v>710000000</v>
      </c>
      <c r="M80" s="25" t="s">
        <v>1534</v>
      </c>
      <c r="N80" s="27" t="s">
        <v>1923</v>
      </c>
      <c r="O80" s="27" t="s">
        <v>359</v>
      </c>
      <c r="P80" s="27">
        <v>154820100</v>
      </c>
      <c r="Q80" s="28" t="s">
        <v>1541</v>
      </c>
      <c r="R80" s="29" t="s">
        <v>686</v>
      </c>
      <c r="S80" s="27" t="s">
        <v>1561</v>
      </c>
      <c r="T80" s="27"/>
      <c r="U80" s="27"/>
      <c r="V80" s="30">
        <v>0</v>
      </c>
      <c r="W80" s="30">
        <v>0</v>
      </c>
      <c r="X80" s="30">
        <v>100</v>
      </c>
      <c r="Y80" s="27" t="s">
        <v>970</v>
      </c>
      <c r="Z80" s="27" t="s">
        <v>888</v>
      </c>
      <c r="AA80" s="27">
        <v>21</v>
      </c>
      <c r="AB80" s="33">
        <v>325.28</v>
      </c>
      <c r="AC80" s="33">
        <f>AA80*AB80</f>
        <v>6830.879999999999</v>
      </c>
      <c r="AD80" s="33">
        <f>IF(Z80="С НДС",AC80*1.12,AC80)</f>
        <v>7650.585599999999</v>
      </c>
      <c r="AE80" s="33">
        <v>21</v>
      </c>
      <c r="AF80" s="33">
        <v>325.28</v>
      </c>
      <c r="AG80" s="33">
        <f>AE80*AF80</f>
        <v>6830.879999999999</v>
      </c>
      <c r="AH80" s="33">
        <f>IF(Z80="С НДС",AG80*1.12,AG80)</f>
        <v>7650.585599999999</v>
      </c>
      <c r="AI80" s="33">
        <v>21</v>
      </c>
      <c r="AJ80" s="33">
        <v>325.28</v>
      </c>
      <c r="AK80" s="33">
        <f>AI80*AJ80</f>
        <v>6830.879999999999</v>
      </c>
      <c r="AL80" s="33">
        <f>IF(Z80="С НДС",AK80*1.12,AK80)</f>
        <v>7650.585599999999</v>
      </c>
      <c r="AM80" s="33">
        <v>21</v>
      </c>
      <c r="AN80" s="33">
        <v>325.28</v>
      </c>
      <c r="AO80" s="33">
        <f>AM80*AN80</f>
        <v>6830.879999999999</v>
      </c>
      <c r="AP80" s="33">
        <f>IF(Z80="С НДС",AO80*1.12,AO80)</f>
        <v>7650.585599999999</v>
      </c>
      <c r="AQ80" s="33"/>
      <c r="AR80" s="33"/>
      <c r="AS80" s="33">
        <f>AQ80*AR80</f>
        <v>0</v>
      </c>
      <c r="AT80" s="33">
        <f>IF(Z80="С НДС",AS80*1.12,AS80)</f>
        <v>0</v>
      </c>
      <c r="AU80" s="33"/>
      <c r="AV80" s="33"/>
      <c r="AW80" s="33">
        <f>AU80*AV80</f>
        <v>0</v>
      </c>
      <c r="AX80" s="33">
        <f>IF(Z80="С НДС",AW80*1.12,AW80)</f>
        <v>0</v>
      </c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>
        <f>SUM(AA80,AE80,AI80,AM80,AQ80)</f>
        <v>84</v>
      </c>
      <c r="EF80" s="36">
        <f>SUM(AW80,AS80,AO80,AG80,AC80,AK80)</f>
        <v>27323.519999999997</v>
      </c>
      <c r="EG80" s="36">
        <f>IF(Z80="С НДС",EF80*1.12,EF80)</f>
        <v>30602.342399999998</v>
      </c>
      <c r="EH80" s="31" t="s">
        <v>1535</v>
      </c>
      <c r="EI80" s="28"/>
      <c r="EJ80" s="31"/>
      <c r="EK80" s="28" t="s">
        <v>1344</v>
      </c>
      <c r="EL80" s="28" t="s">
        <v>1568</v>
      </c>
      <c r="EM80" s="28" t="s">
        <v>1568</v>
      </c>
      <c r="EN80" s="28"/>
      <c r="EO80" s="28"/>
      <c r="EP80" s="28"/>
      <c r="EQ80" s="28"/>
      <c r="ER80" s="28"/>
      <c r="ES80" s="28"/>
    </row>
    <row r="81" spans="1:149" ht="25.5" customHeight="1">
      <c r="A81" s="27"/>
      <c r="B81" s="34" t="s">
        <v>1597</v>
      </c>
      <c r="C81" s="27"/>
      <c r="D81" s="78" t="s">
        <v>1671</v>
      </c>
      <c r="E81" s="27" t="s">
        <v>1536</v>
      </c>
      <c r="F81" s="28" t="s">
        <v>1537</v>
      </c>
      <c r="G81" s="28" t="s">
        <v>1538</v>
      </c>
      <c r="H81" s="29" t="s">
        <v>857</v>
      </c>
      <c r="I81" s="29"/>
      <c r="J81" s="29" t="s">
        <v>864</v>
      </c>
      <c r="K81" s="27">
        <v>58</v>
      </c>
      <c r="L81" s="28">
        <v>710000000</v>
      </c>
      <c r="M81" s="25" t="s">
        <v>1534</v>
      </c>
      <c r="N81" s="27" t="s">
        <v>1594</v>
      </c>
      <c r="O81" s="27" t="s">
        <v>359</v>
      </c>
      <c r="P81" s="27">
        <v>433257100</v>
      </c>
      <c r="Q81" s="28" t="s">
        <v>1590</v>
      </c>
      <c r="R81" s="29" t="s">
        <v>686</v>
      </c>
      <c r="S81" s="27" t="s">
        <v>1561</v>
      </c>
      <c r="T81" s="27"/>
      <c r="U81" s="27"/>
      <c r="V81" s="30">
        <v>0</v>
      </c>
      <c r="W81" s="30">
        <v>0</v>
      </c>
      <c r="X81" s="30">
        <v>100</v>
      </c>
      <c r="Y81" s="27" t="s">
        <v>970</v>
      </c>
      <c r="Z81" s="27" t="s">
        <v>888</v>
      </c>
      <c r="AA81" s="27">
        <v>14</v>
      </c>
      <c r="AB81" s="33">
        <v>325.28</v>
      </c>
      <c r="AC81" s="33">
        <f t="shared" si="0"/>
        <v>4553.92</v>
      </c>
      <c r="AD81" s="33">
        <f t="shared" si="1"/>
        <v>5100.3904</v>
      </c>
      <c r="AE81" s="33">
        <v>14</v>
      </c>
      <c r="AF81" s="33">
        <v>325.28</v>
      </c>
      <c r="AG81" s="33">
        <f t="shared" si="2"/>
        <v>4553.92</v>
      </c>
      <c r="AH81" s="33">
        <f t="shared" si="3"/>
        <v>5100.3904</v>
      </c>
      <c r="AI81" s="33">
        <v>14</v>
      </c>
      <c r="AJ81" s="33">
        <v>325.28</v>
      </c>
      <c r="AK81" s="33">
        <f t="shared" si="4"/>
        <v>4553.92</v>
      </c>
      <c r="AL81" s="33">
        <f t="shared" si="14"/>
        <v>5100.3904</v>
      </c>
      <c r="AM81" s="33">
        <v>14</v>
      </c>
      <c r="AN81" s="33">
        <v>325.28</v>
      </c>
      <c r="AO81" s="33">
        <f t="shared" si="6"/>
        <v>4553.92</v>
      </c>
      <c r="AP81" s="33">
        <f t="shared" si="15"/>
        <v>5100.3904</v>
      </c>
      <c r="AQ81" s="33"/>
      <c r="AR81" s="33"/>
      <c r="AS81" s="33">
        <f t="shared" si="8"/>
        <v>0</v>
      </c>
      <c r="AT81" s="33">
        <f t="shared" si="16"/>
        <v>0</v>
      </c>
      <c r="AU81" s="33"/>
      <c r="AV81" s="33"/>
      <c r="AW81" s="33">
        <f t="shared" si="10"/>
        <v>0</v>
      </c>
      <c r="AX81" s="33">
        <f t="shared" si="17"/>
        <v>0</v>
      </c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>
        <f t="shared" si="18"/>
        <v>56</v>
      </c>
      <c r="EF81" s="36">
        <v>0</v>
      </c>
      <c r="EG81" s="36">
        <f t="shared" si="19"/>
        <v>0</v>
      </c>
      <c r="EH81" s="31" t="s">
        <v>1535</v>
      </c>
      <c r="EI81" s="28"/>
      <c r="EJ81" s="31"/>
      <c r="EK81" s="28" t="s">
        <v>1344</v>
      </c>
      <c r="EL81" s="28" t="s">
        <v>1568</v>
      </c>
      <c r="EM81" s="28" t="s">
        <v>1568</v>
      </c>
      <c r="EN81" s="28"/>
      <c r="EO81" s="28"/>
      <c r="EP81" s="28"/>
      <c r="EQ81" s="28"/>
      <c r="ER81" s="28"/>
      <c r="ES81" s="28"/>
    </row>
    <row r="82" spans="1:149" ht="25.5" customHeight="1">
      <c r="A82" s="27"/>
      <c r="B82" s="34" t="s">
        <v>1918</v>
      </c>
      <c r="C82" s="27"/>
      <c r="D82" s="78" t="s">
        <v>1956</v>
      </c>
      <c r="E82" s="27" t="s">
        <v>1536</v>
      </c>
      <c r="F82" s="28" t="s">
        <v>1537</v>
      </c>
      <c r="G82" s="28" t="s">
        <v>1538</v>
      </c>
      <c r="H82" s="29" t="s">
        <v>857</v>
      </c>
      <c r="I82" s="29"/>
      <c r="J82" s="29" t="s">
        <v>864</v>
      </c>
      <c r="K82" s="27">
        <v>58</v>
      </c>
      <c r="L82" s="28">
        <v>710000000</v>
      </c>
      <c r="M82" s="25" t="s">
        <v>1534</v>
      </c>
      <c r="N82" s="27" t="s">
        <v>1923</v>
      </c>
      <c r="O82" s="27" t="s">
        <v>359</v>
      </c>
      <c r="P82" s="27">
        <v>433257100</v>
      </c>
      <c r="Q82" s="28" t="s">
        <v>1590</v>
      </c>
      <c r="R82" s="29" t="s">
        <v>686</v>
      </c>
      <c r="S82" s="27" t="s">
        <v>1561</v>
      </c>
      <c r="T82" s="27"/>
      <c r="U82" s="27"/>
      <c r="V82" s="30">
        <v>0</v>
      </c>
      <c r="W82" s="30">
        <v>0</v>
      </c>
      <c r="X82" s="30">
        <v>100</v>
      </c>
      <c r="Y82" s="27" t="s">
        <v>970</v>
      </c>
      <c r="Z82" s="27" t="s">
        <v>888</v>
      </c>
      <c r="AA82" s="27">
        <v>14</v>
      </c>
      <c r="AB82" s="33">
        <v>325.28</v>
      </c>
      <c r="AC82" s="33">
        <f>AA82*AB82</f>
        <v>4553.92</v>
      </c>
      <c r="AD82" s="33">
        <f>IF(Z82="С НДС",AC82*1.12,AC82)</f>
        <v>5100.3904</v>
      </c>
      <c r="AE82" s="33">
        <v>14</v>
      </c>
      <c r="AF82" s="33">
        <v>325.28</v>
      </c>
      <c r="AG82" s="33">
        <f>AE82*AF82</f>
        <v>4553.92</v>
      </c>
      <c r="AH82" s="33">
        <f>IF(Z82="С НДС",AG82*1.12,AG82)</f>
        <v>5100.3904</v>
      </c>
      <c r="AI82" s="33">
        <v>14</v>
      </c>
      <c r="AJ82" s="33">
        <v>325.28</v>
      </c>
      <c r="AK82" s="33">
        <f>AI82*AJ82</f>
        <v>4553.92</v>
      </c>
      <c r="AL82" s="33">
        <f>IF(Z82="С НДС",AK82*1.12,AK82)</f>
        <v>5100.3904</v>
      </c>
      <c r="AM82" s="33">
        <v>14</v>
      </c>
      <c r="AN82" s="33">
        <v>325.28</v>
      </c>
      <c r="AO82" s="33">
        <f>AM82*AN82</f>
        <v>4553.92</v>
      </c>
      <c r="AP82" s="33">
        <f>IF(Z82="С НДС",AO82*1.12,AO82)</f>
        <v>5100.3904</v>
      </c>
      <c r="AQ82" s="33"/>
      <c r="AR82" s="33"/>
      <c r="AS82" s="33">
        <f>AQ82*AR82</f>
        <v>0</v>
      </c>
      <c r="AT82" s="33">
        <f>IF(Z82="С НДС",AS82*1.12,AS82)</f>
        <v>0</v>
      </c>
      <c r="AU82" s="33"/>
      <c r="AV82" s="33"/>
      <c r="AW82" s="33">
        <f>AU82*AV82</f>
        <v>0</v>
      </c>
      <c r="AX82" s="33">
        <f>IF(Z82="С НДС",AW82*1.12,AW82)</f>
        <v>0</v>
      </c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>
        <f>SUM(AA82,AE82,AI82,AM82,AQ82)</f>
        <v>56</v>
      </c>
      <c r="EF82" s="36">
        <f>SUM(AW82,AS82,AO82,AG82,AC82,AK82)</f>
        <v>18215.68</v>
      </c>
      <c r="EG82" s="36">
        <f>IF(Z82="С НДС",EF82*1.12,EF82)</f>
        <v>20401.5616</v>
      </c>
      <c r="EH82" s="31" t="s">
        <v>1535</v>
      </c>
      <c r="EI82" s="28"/>
      <c r="EJ82" s="31"/>
      <c r="EK82" s="28" t="s">
        <v>1344</v>
      </c>
      <c r="EL82" s="28" t="s">
        <v>1568</v>
      </c>
      <c r="EM82" s="28" t="s">
        <v>1568</v>
      </c>
      <c r="EN82" s="28"/>
      <c r="EO82" s="28"/>
      <c r="EP82" s="28"/>
      <c r="EQ82" s="28"/>
      <c r="ER82" s="28"/>
      <c r="ES82" s="28"/>
    </row>
    <row r="83" spans="1:149" ht="25.5" customHeight="1">
      <c r="A83" s="27"/>
      <c r="B83" s="34" t="s">
        <v>1597</v>
      </c>
      <c r="C83" s="27"/>
      <c r="D83" s="78" t="s">
        <v>1666</v>
      </c>
      <c r="E83" s="27" t="s">
        <v>1536</v>
      </c>
      <c r="F83" s="28" t="s">
        <v>1537</v>
      </c>
      <c r="G83" s="28" t="s">
        <v>1538</v>
      </c>
      <c r="H83" s="29" t="s">
        <v>857</v>
      </c>
      <c r="I83" s="29"/>
      <c r="J83" s="29" t="s">
        <v>864</v>
      </c>
      <c r="K83" s="27">
        <v>58</v>
      </c>
      <c r="L83" s="28">
        <v>710000000</v>
      </c>
      <c r="M83" s="25" t="s">
        <v>1534</v>
      </c>
      <c r="N83" s="27" t="s">
        <v>1594</v>
      </c>
      <c r="O83" s="27" t="s">
        <v>359</v>
      </c>
      <c r="P83" s="27">
        <v>431010000</v>
      </c>
      <c r="Q83" s="28" t="s">
        <v>1554</v>
      </c>
      <c r="R83" s="29" t="s">
        <v>686</v>
      </c>
      <c r="S83" s="27" t="s">
        <v>1561</v>
      </c>
      <c r="T83" s="27"/>
      <c r="U83" s="27"/>
      <c r="V83" s="30">
        <v>0</v>
      </c>
      <c r="W83" s="30">
        <v>0</v>
      </c>
      <c r="X83" s="30">
        <v>100</v>
      </c>
      <c r="Y83" s="27" t="s">
        <v>970</v>
      </c>
      <c r="Z83" s="27" t="s">
        <v>888</v>
      </c>
      <c r="AA83" s="27">
        <v>19</v>
      </c>
      <c r="AB83" s="33">
        <v>325.28</v>
      </c>
      <c r="AC83" s="33">
        <f t="shared" si="0"/>
        <v>6180.32</v>
      </c>
      <c r="AD83" s="33">
        <f t="shared" si="1"/>
        <v>6921.9584</v>
      </c>
      <c r="AE83" s="33">
        <v>19</v>
      </c>
      <c r="AF83" s="33">
        <v>325.28</v>
      </c>
      <c r="AG83" s="33">
        <f t="shared" si="2"/>
        <v>6180.32</v>
      </c>
      <c r="AH83" s="33">
        <f t="shared" si="3"/>
        <v>6921.9584</v>
      </c>
      <c r="AI83" s="33">
        <v>19</v>
      </c>
      <c r="AJ83" s="33">
        <v>325.28</v>
      </c>
      <c r="AK83" s="33">
        <f t="shared" si="4"/>
        <v>6180.32</v>
      </c>
      <c r="AL83" s="33">
        <f t="shared" si="14"/>
        <v>6921.9584</v>
      </c>
      <c r="AM83" s="33">
        <v>19</v>
      </c>
      <c r="AN83" s="33">
        <v>325.28</v>
      </c>
      <c r="AO83" s="33">
        <f t="shared" si="6"/>
        <v>6180.32</v>
      </c>
      <c r="AP83" s="33">
        <f t="shared" si="15"/>
        <v>6921.9584</v>
      </c>
      <c r="AQ83" s="33"/>
      <c r="AR83" s="33"/>
      <c r="AS83" s="33">
        <f t="shared" si="8"/>
        <v>0</v>
      </c>
      <c r="AT83" s="33">
        <f t="shared" si="16"/>
        <v>0</v>
      </c>
      <c r="AU83" s="33"/>
      <c r="AV83" s="33"/>
      <c r="AW83" s="33">
        <f t="shared" si="10"/>
        <v>0</v>
      </c>
      <c r="AX83" s="33">
        <f t="shared" si="17"/>
        <v>0</v>
      </c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>
        <f t="shared" si="18"/>
        <v>76</v>
      </c>
      <c r="EF83" s="36">
        <v>0</v>
      </c>
      <c r="EG83" s="36">
        <f t="shared" si="19"/>
        <v>0</v>
      </c>
      <c r="EH83" s="31" t="s">
        <v>1535</v>
      </c>
      <c r="EI83" s="28"/>
      <c r="EJ83" s="31"/>
      <c r="EK83" s="28" t="s">
        <v>1344</v>
      </c>
      <c r="EL83" s="28" t="s">
        <v>1568</v>
      </c>
      <c r="EM83" s="28" t="s">
        <v>1568</v>
      </c>
      <c r="EN83" s="28"/>
      <c r="EO83" s="28"/>
      <c r="EP83" s="28"/>
      <c r="EQ83" s="28"/>
      <c r="ER83" s="28"/>
      <c r="ES83" s="28"/>
    </row>
    <row r="84" spans="1:149" ht="25.5" customHeight="1">
      <c r="A84" s="27"/>
      <c r="B84" s="34" t="s">
        <v>1918</v>
      </c>
      <c r="C84" s="27"/>
      <c r="D84" s="78" t="s">
        <v>1957</v>
      </c>
      <c r="E84" s="27" t="s">
        <v>1536</v>
      </c>
      <c r="F84" s="28" t="s">
        <v>1537</v>
      </c>
      <c r="G84" s="28" t="s">
        <v>1538</v>
      </c>
      <c r="H84" s="29" t="s">
        <v>857</v>
      </c>
      <c r="I84" s="29"/>
      <c r="J84" s="29" t="s">
        <v>864</v>
      </c>
      <c r="K84" s="27">
        <v>58</v>
      </c>
      <c r="L84" s="28">
        <v>710000000</v>
      </c>
      <c r="M84" s="25" t="s">
        <v>1534</v>
      </c>
      <c r="N84" s="27" t="s">
        <v>1923</v>
      </c>
      <c r="O84" s="27" t="s">
        <v>359</v>
      </c>
      <c r="P84" s="27">
        <v>431010000</v>
      </c>
      <c r="Q84" s="28" t="s">
        <v>1554</v>
      </c>
      <c r="R84" s="29" t="s">
        <v>686</v>
      </c>
      <c r="S84" s="27" t="s">
        <v>1561</v>
      </c>
      <c r="T84" s="27"/>
      <c r="U84" s="27"/>
      <c r="V84" s="30">
        <v>0</v>
      </c>
      <c r="W84" s="30">
        <v>0</v>
      </c>
      <c r="X84" s="30">
        <v>100</v>
      </c>
      <c r="Y84" s="27" t="s">
        <v>970</v>
      </c>
      <c r="Z84" s="27" t="s">
        <v>888</v>
      </c>
      <c r="AA84" s="27">
        <v>19</v>
      </c>
      <c r="AB84" s="33">
        <v>325.28</v>
      </c>
      <c r="AC84" s="33">
        <f>AA84*AB84</f>
        <v>6180.32</v>
      </c>
      <c r="AD84" s="33">
        <f>IF(Z84="С НДС",AC84*1.12,AC84)</f>
        <v>6921.9584</v>
      </c>
      <c r="AE84" s="33">
        <v>19</v>
      </c>
      <c r="AF84" s="33">
        <v>325.28</v>
      </c>
      <c r="AG84" s="33">
        <f>AE84*AF84</f>
        <v>6180.32</v>
      </c>
      <c r="AH84" s="33">
        <f>IF(Z84="С НДС",AG84*1.12,AG84)</f>
        <v>6921.9584</v>
      </c>
      <c r="AI84" s="33">
        <v>19</v>
      </c>
      <c r="AJ84" s="33">
        <v>325.28</v>
      </c>
      <c r="AK84" s="33">
        <f>AI84*AJ84</f>
        <v>6180.32</v>
      </c>
      <c r="AL84" s="33">
        <f>IF(Z84="С НДС",AK84*1.12,AK84)</f>
        <v>6921.9584</v>
      </c>
      <c r="AM84" s="33">
        <v>19</v>
      </c>
      <c r="AN84" s="33">
        <v>325.28</v>
      </c>
      <c r="AO84" s="33">
        <f>AM84*AN84</f>
        <v>6180.32</v>
      </c>
      <c r="AP84" s="33">
        <f>IF(Z84="С НДС",AO84*1.12,AO84)</f>
        <v>6921.9584</v>
      </c>
      <c r="AQ84" s="33"/>
      <c r="AR84" s="33"/>
      <c r="AS84" s="33">
        <f>AQ84*AR84</f>
        <v>0</v>
      </c>
      <c r="AT84" s="33">
        <f>IF(Z84="С НДС",AS84*1.12,AS84)</f>
        <v>0</v>
      </c>
      <c r="AU84" s="33"/>
      <c r="AV84" s="33"/>
      <c r="AW84" s="33">
        <f>AU84*AV84</f>
        <v>0</v>
      </c>
      <c r="AX84" s="33">
        <f>IF(Z84="С НДС",AW84*1.12,AW84)</f>
        <v>0</v>
      </c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>
        <f>SUM(AA84,AE84,AI84,AM84,AQ84)</f>
        <v>76</v>
      </c>
      <c r="EF84" s="36">
        <f>SUM(AW84,AS84,AO84,AG84,AC84,AK84)</f>
        <v>24721.28</v>
      </c>
      <c r="EG84" s="36">
        <f>IF(Z84="С НДС",EF84*1.12,EF84)</f>
        <v>27687.8336</v>
      </c>
      <c r="EH84" s="31" t="s">
        <v>1535</v>
      </c>
      <c r="EI84" s="28"/>
      <c r="EJ84" s="31"/>
      <c r="EK84" s="28" t="s">
        <v>1344</v>
      </c>
      <c r="EL84" s="28" t="s">
        <v>1568</v>
      </c>
      <c r="EM84" s="28" t="s">
        <v>1568</v>
      </c>
      <c r="EN84" s="28"/>
      <c r="EO84" s="28"/>
      <c r="EP84" s="28"/>
      <c r="EQ84" s="28"/>
      <c r="ER84" s="28"/>
      <c r="ES84" s="28"/>
    </row>
    <row r="85" spans="1:149" ht="25.5" customHeight="1">
      <c r="A85" s="27"/>
      <c r="B85" s="34" t="s">
        <v>1597</v>
      </c>
      <c r="C85" s="27"/>
      <c r="D85" s="78" t="s">
        <v>1687</v>
      </c>
      <c r="E85" s="27" t="s">
        <v>1536</v>
      </c>
      <c r="F85" s="28" t="s">
        <v>1537</v>
      </c>
      <c r="G85" s="28" t="s">
        <v>1538</v>
      </c>
      <c r="H85" s="29" t="s">
        <v>857</v>
      </c>
      <c r="I85" s="29"/>
      <c r="J85" s="29" t="s">
        <v>864</v>
      </c>
      <c r="K85" s="27">
        <v>58</v>
      </c>
      <c r="L85" s="28">
        <v>710000000</v>
      </c>
      <c r="M85" s="25" t="s">
        <v>1534</v>
      </c>
      <c r="N85" s="27" t="s">
        <v>1594</v>
      </c>
      <c r="O85" s="27" t="s">
        <v>359</v>
      </c>
      <c r="P85" s="27">
        <v>511610000</v>
      </c>
      <c r="Q85" s="28" t="s">
        <v>1553</v>
      </c>
      <c r="R85" s="29" t="s">
        <v>686</v>
      </c>
      <c r="S85" s="27" t="s">
        <v>1561</v>
      </c>
      <c r="T85" s="27"/>
      <c r="U85" s="27"/>
      <c r="V85" s="30">
        <v>0</v>
      </c>
      <c r="W85" s="30">
        <v>0</v>
      </c>
      <c r="X85" s="30">
        <v>100</v>
      </c>
      <c r="Y85" s="27" t="s">
        <v>970</v>
      </c>
      <c r="Z85" s="27" t="s">
        <v>888</v>
      </c>
      <c r="AA85" s="27">
        <v>21</v>
      </c>
      <c r="AB85" s="33">
        <v>325.28</v>
      </c>
      <c r="AC85" s="33">
        <f t="shared" si="0"/>
        <v>6830.879999999999</v>
      </c>
      <c r="AD85" s="33">
        <f t="shared" si="1"/>
        <v>7650.585599999999</v>
      </c>
      <c r="AE85" s="33">
        <v>21</v>
      </c>
      <c r="AF85" s="33">
        <v>325.28</v>
      </c>
      <c r="AG85" s="33">
        <f t="shared" si="2"/>
        <v>6830.879999999999</v>
      </c>
      <c r="AH85" s="33">
        <f t="shared" si="3"/>
        <v>7650.585599999999</v>
      </c>
      <c r="AI85" s="33">
        <v>21</v>
      </c>
      <c r="AJ85" s="33">
        <v>325.28</v>
      </c>
      <c r="AK85" s="33">
        <f t="shared" si="4"/>
        <v>6830.879999999999</v>
      </c>
      <c r="AL85" s="33">
        <f t="shared" si="14"/>
        <v>7650.585599999999</v>
      </c>
      <c r="AM85" s="33">
        <v>21</v>
      </c>
      <c r="AN85" s="33">
        <v>325.28</v>
      </c>
      <c r="AO85" s="33">
        <f t="shared" si="6"/>
        <v>6830.879999999999</v>
      </c>
      <c r="AP85" s="33">
        <f t="shared" si="15"/>
        <v>7650.585599999999</v>
      </c>
      <c r="AQ85" s="33"/>
      <c r="AR85" s="33"/>
      <c r="AS85" s="33">
        <f t="shared" si="8"/>
        <v>0</v>
      </c>
      <c r="AT85" s="33">
        <f t="shared" si="16"/>
        <v>0</v>
      </c>
      <c r="AU85" s="33"/>
      <c r="AV85" s="33"/>
      <c r="AW85" s="33">
        <f t="shared" si="10"/>
        <v>0</v>
      </c>
      <c r="AX85" s="33">
        <f t="shared" si="17"/>
        <v>0</v>
      </c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>
        <f t="shared" si="18"/>
        <v>84</v>
      </c>
      <c r="EF85" s="36">
        <v>0</v>
      </c>
      <c r="EG85" s="36">
        <f t="shared" si="19"/>
        <v>0</v>
      </c>
      <c r="EH85" s="31" t="s">
        <v>1535</v>
      </c>
      <c r="EI85" s="28"/>
      <c r="EJ85" s="31"/>
      <c r="EK85" s="28" t="s">
        <v>1344</v>
      </c>
      <c r="EL85" s="28" t="s">
        <v>1568</v>
      </c>
      <c r="EM85" s="28" t="s">
        <v>1568</v>
      </c>
      <c r="EN85" s="28"/>
      <c r="EO85" s="28"/>
      <c r="EP85" s="28"/>
      <c r="EQ85" s="28"/>
      <c r="ER85" s="28"/>
      <c r="ES85" s="28"/>
    </row>
    <row r="86" spans="1:149" ht="25.5" customHeight="1">
      <c r="A86" s="27"/>
      <c r="B86" s="34" t="s">
        <v>1918</v>
      </c>
      <c r="C86" s="27"/>
      <c r="D86" s="78" t="s">
        <v>1958</v>
      </c>
      <c r="E86" s="27" t="s">
        <v>1536</v>
      </c>
      <c r="F86" s="28" t="s">
        <v>1537</v>
      </c>
      <c r="G86" s="28" t="s">
        <v>1538</v>
      </c>
      <c r="H86" s="29" t="s">
        <v>857</v>
      </c>
      <c r="I86" s="29"/>
      <c r="J86" s="29" t="s">
        <v>864</v>
      </c>
      <c r="K86" s="27">
        <v>58</v>
      </c>
      <c r="L86" s="28">
        <v>710000000</v>
      </c>
      <c r="M86" s="25" t="s">
        <v>1534</v>
      </c>
      <c r="N86" s="27" t="s">
        <v>1923</v>
      </c>
      <c r="O86" s="27" t="s">
        <v>359</v>
      </c>
      <c r="P86" s="27">
        <v>511610000</v>
      </c>
      <c r="Q86" s="28" t="s">
        <v>1553</v>
      </c>
      <c r="R86" s="29" t="s">
        <v>686</v>
      </c>
      <c r="S86" s="27" t="s">
        <v>1561</v>
      </c>
      <c r="T86" s="27"/>
      <c r="U86" s="27"/>
      <c r="V86" s="30">
        <v>0</v>
      </c>
      <c r="W86" s="30">
        <v>0</v>
      </c>
      <c r="X86" s="30">
        <v>100</v>
      </c>
      <c r="Y86" s="27" t="s">
        <v>970</v>
      </c>
      <c r="Z86" s="27" t="s">
        <v>888</v>
      </c>
      <c r="AA86" s="27">
        <v>21</v>
      </c>
      <c r="AB86" s="33">
        <v>325.28</v>
      </c>
      <c r="AC86" s="33">
        <f>AA86*AB86</f>
        <v>6830.879999999999</v>
      </c>
      <c r="AD86" s="33">
        <f>IF(Z86="С НДС",AC86*1.12,AC86)</f>
        <v>7650.585599999999</v>
      </c>
      <c r="AE86" s="33">
        <v>21</v>
      </c>
      <c r="AF86" s="33">
        <v>325.28</v>
      </c>
      <c r="AG86" s="33">
        <f>AE86*AF86</f>
        <v>6830.879999999999</v>
      </c>
      <c r="AH86" s="33">
        <f>IF(Z86="С НДС",AG86*1.12,AG86)</f>
        <v>7650.585599999999</v>
      </c>
      <c r="AI86" s="33">
        <v>21</v>
      </c>
      <c r="AJ86" s="33">
        <v>325.28</v>
      </c>
      <c r="AK86" s="33">
        <f>AI86*AJ86</f>
        <v>6830.879999999999</v>
      </c>
      <c r="AL86" s="33">
        <f>IF(Z86="С НДС",AK86*1.12,AK86)</f>
        <v>7650.585599999999</v>
      </c>
      <c r="AM86" s="33">
        <v>21</v>
      </c>
      <c r="AN86" s="33">
        <v>325.28</v>
      </c>
      <c r="AO86" s="33">
        <f>AM86*AN86</f>
        <v>6830.879999999999</v>
      </c>
      <c r="AP86" s="33">
        <f>IF(Z86="С НДС",AO86*1.12,AO86)</f>
        <v>7650.585599999999</v>
      </c>
      <c r="AQ86" s="33"/>
      <c r="AR86" s="33"/>
      <c r="AS86" s="33">
        <f>AQ86*AR86</f>
        <v>0</v>
      </c>
      <c r="AT86" s="33">
        <f>IF(Z86="С НДС",AS86*1.12,AS86)</f>
        <v>0</v>
      </c>
      <c r="AU86" s="33"/>
      <c r="AV86" s="33"/>
      <c r="AW86" s="33">
        <f>AU86*AV86</f>
        <v>0</v>
      </c>
      <c r="AX86" s="33">
        <f>IF(Z86="С НДС",AW86*1.12,AW86)</f>
        <v>0</v>
      </c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>
        <f>SUM(AA86,AE86,AI86,AM86,AQ86)</f>
        <v>84</v>
      </c>
      <c r="EF86" s="36">
        <f>SUM(AW86,AS86,AO86,AG86,AC86,AK86)</f>
        <v>27323.519999999997</v>
      </c>
      <c r="EG86" s="36">
        <f>IF(Z86="С НДС",EF86*1.12,EF86)</f>
        <v>30602.342399999998</v>
      </c>
      <c r="EH86" s="31" t="s">
        <v>1535</v>
      </c>
      <c r="EI86" s="28"/>
      <c r="EJ86" s="31"/>
      <c r="EK86" s="28" t="s">
        <v>1344</v>
      </c>
      <c r="EL86" s="28" t="s">
        <v>1568</v>
      </c>
      <c r="EM86" s="28" t="s">
        <v>1568</v>
      </c>
      <c r="EN86" s="28"/>
      <c r="EO86" s="28"/>
      <c r="EP86" s="28"/>
      <c r="EQ86" s="28"/>
      <c r="ER86" s="28"/>
      <c r="ES86" s="28"/>
    </row>
    <row r="87" spans="1:149" ht="25.5" customHeight="1">
      <c r="A87" s="27"/>
      <c r="B87" s="34" t="s">
        <v>1597</v>
      </c>
      <c r="C87" s="27"/>
      <c r="D87" s="78" t="s">
        <v>1625</v>
      </c>
      <c r="E87" s="27" t="s">
        <v>1536</v>
      </c>
      <c r="F87" s="28" t="s">
        <v>1537</v>
      </c>
      <c r="G87" s="28" t="s">
        <v>1538</v>
      </c>
      <c r="H87" s="29" t="s">
        <v>857</v>
      </c>
      <c r="I87" s="29"/>
      <c r="J87" s="29" t="s">
        <v>864</v>
      </c>
      <c r="K87" s="27">
        <v>58</v>
      </c>
      <c r="L87" s="28">
        <v>710000000</v>
      </c>
      <c r="M87" s="25" t="s">
        <v>1534</v>
      </c>
      <c r="N87" s="27" t="s">
        <v>1594</v>
      </c>
      <c r="O87" s="27" t="s">
        <v>359</v>
      </c>
      <c r="P87" s="27">
        <v>316621100</v>
      </c>
      <c r="Q87" s="28" t="s">
        <v>1560</v>
      </c>
      <c r="R87" s="29" t="s">
        <v>686</v>
      </c>
      <c r="S87" s="27" t="s">
        <v>1561</v>
      </c>
      <c r="T87" s="27"/>
      <c r="U87" s="27"/>
      <c r="V87" s="30">
        <v>0</v>
      </c>
      <c r="W87" s="30">
        <v>0</v>
      </c>
      <c r="X87" s="30">
        <v>100</v>
      </c>
      <c r="Y87" s="27" t="s">
        <v>970</v>
      </c>
      <c r="Z87" s="27" t="s">
        <v>888</v>
      </c>
      <c r="AA87" s="27">
        <v>16</v>
      </c>
      <c r="AB87" s="33">
        <v>325.28</v>
      </c>
      <c r="AC87" s="33">
        <f t="shared" si="0"/>
        <v>5204.48</v>
      </c>
      <c r="AD87" s="33">
        <f t="shared" si="1"/>
        <v>5829.0176</v>
      </c>
      <c r="AE87" s="33">
        <v>16</v>
      </c>
      <c r="AF87" s="33">
        <v>325.28</v>
      </c>
      <c r="AG87" s="33">
        <f t="shared" si="2"/>
        <v>5204.48</v>
      </c>
      <c r="AH87" s="33">
        <f t="shared" si="3"/>
        <v>5829.0176</v>
      </c>
      <c r="AI87" s="33">
        <v>16</v>
      </c>
      <c r="AJ87" s="33">
        <v>325.28</v>
      </c>
      <c r="AK87" s="33">
        <f t="shared" si="4"/>
        <v>5204.48</v>
      </c>
      <c r="AL87" s="33">
        <f t="shared" si="14"/>
        <v>5829.0176</v>
      </c>
      <c r="AM87" s="33">
        <v>16</v>
      </c>
      <c r="AN87" s="33">
        <v>325.28</v>
      </c>
      <c r="AO87" s="33">
        <f t="shared" si="6"/>
        <v>5204.48</v>
      </c>
      <c r="AP87" s="33">
        <f t="shared" si="15"/>
        <v>5829.0176</v>
      </c>
      <c r="AQ87" s="33"/>
      <c r="AR87" s="33"/>
      <c r="AS87" s="33">
        <f t="shared" si="8"/>
        <v>0</v>
      </c>
      <c r="AT87" s="33">
        <f t="shared" si="16"/>
        <v>0</v>
      </c>
      <c r="AU87" s="33"/>
      <c r="AV87" s="33"/>
      <c r="AW87" s="33">
        <f t="shared" si="10"/>
        <v>0</v>
      </c>
      <c r="AX87" s="33">
        <f t="shared" si="17"/>
        <v>0</v>
      </c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>
        <f t="shared" si="18"/>
        <v>64</v>
      </c>
      <c r="EF87" s="36">
        <v>0</v>
      </c>
      <c r="EG87" s="36">
        <f t="shared" si="19"/>
        <v>0</v>
      </c>
      <c r="EH87" s="31" t="s">
        <v>1535</v>
      </c>
      <c r="EI87" s="28"/>
      <c r="EJ87" s="31"/>
      <c r="EK87" s="28" t="s">
        <v>1344</v>
      </c>
      <c r="EL87" s="28" t="s">
        <v>1568</v>
      </c>
      <c r="EM87" s="28" t="s">
        <v>1568</v>
      </c>
      <c r="EN87" s="28"/>
      <c r="EO87" s="28"/>
      <c r="EP87" s="28"/>
      <c r="EQ87" s="28"/>
      <c r="ER87" s="28"/>
      <c r="ES87" s="28"/>
    </row>
    <row r="88" spans="1:149" ht="25.5" customHeight="1">
      <c r="A88" s="27"/>
      <c r="B88" s="34" t="s">
        <v>1918</v>
      </c>
      <c r="C88" s="27"/>
      <c r="D88" s="78" t="s">
        <v>1959</v>
      </c>
      <c r="E88" s="27" t="s">
        <v>1536</v>
      </c>
      <c r="F88" s="28" t="s">
        <v>1537</v>
      </c>
      <c r="G88" s="28" t="s">
        <v>1538</v>
      </c>
      <c r="H88" s="29" t="s">
        <v>857</v>
      </c>
      <c r="I88" s="29"/>
      <c r="J88" s="29" t="s">
        <v>864</v>
      </c>
      <c r="K88" s="27">
        <v>58</v>
      </c>
      <c r="L88" s="28">
        <v>710000000</v>
      </c>
      <c r="M88" s="25" t="s">
        <v>1534</v>
      </c>
      <c r="N88" s="27" t="s">
        <v>1923</v>
      </c>
      <c r="O88" s="27" t="s">
        <v>359</v>
      </c>
      <c r="P88" s="27">
        <v>316621100</v>
      </c>
      <c r="Q88" s="28" t="s">
        <v>1560</v>
      </c>
      <c r="R88" s="29" t="s">
        <v>686</v>
      </c>
      <c r="S88" s="27" t="s">
        <v>1561</v>
      </c>
      <c r="T88" s="27"/>
      <c r="U88" s="27"/>
      <c r="V88" s="30">
        <v>0</v>
      </c>
      <c r="W88" s="30">
        <v>0</v>
      </c>
      <c r="X88" s="30">
        <v>100</v>
      </c>
      <c r="Y88" s="27" t="s">
        <v>970</v>
      </c>
      <c r="Z88" s="27" t="s">
        <v>888</v>
      </c>
      <c r="AA88" s="27">
        <v>16</v>
      </c>
      <c r="AB88" s="33">
        <v>325.28</v>
      </c>
      <c r="AC88" s="33">
        <f>AA88*AB88</f>
        <v>5204.48</v>
      </c>
      <c r="AD88" s="33">
        <f>IF(Z88="С НДС",AC88*1.12,AC88)</f>
        <v>5829.0176</v>
      </c>
      <c r="AE88" s="33">
        <v>16</v>
      </c>
      <c r="AF88" s="33">
        <v>325.28</v>
      </c>
      <c r="AG88" s="33">
        <f>AE88*AF88</f>
        <v>5204.48</v>
      </c>
      <c r="AH88" s="33">
        <f>IF(Z88="С НДС",AG88*1.12,AG88)</f>
        <v>5829.0176</v>
      </c>
      <c r="AI88" s="33">
        <v>16</v>
      </c>
      <c r="AJ88" s="33">
        <v>325.28</v>
      </c>
      <c r="AK88" s="33">
        <f>AI88*AJ88</f>
        <v>5204.48</v>
      </c>
      <c r="AL88" s="33">
        <f>IF(Z88="С НДС",AK88*1.12,AK88)</f>
        <v>5829.0176</v>
      </c>
      <c r="AM88" s="33">
        <v>16</v>
      </c>
      <c r="AN88" s="33">
        <v>325.28</v>
      </c>
      <c r="AO88" s="33">
        <f>AM88*AN88</f>
        <v>5204.48</v>
      </c>
      <c r="AP88" s="33">
        <f>IF(Z88="С НДС",AO88*1.12,AO88)</f>
        <v>5829.0176</v>
      </c>
      <c r="AQ88" s="33"/>
      <c r="AR88" s="33"/>
      <c r="AS88" s="33">
        <f>AQ88*AR88</f>
        <v>0</v>
      </c>
      <c r="AT88" s="33">
        <f>IF(Z88="С НДС",AS88*1.12,AS88)</f>
        <v>0</v>
      </c>
      <c r="AU88" s="33"/>
      <c r="AV88" s="33"/>
      <c r="AW88" s="33">
        <f>AU88*AV88</f>
        <v>0</v>
      </c>
      <c r="AX88" s="33">
        <f>IF(Z88="С НДС",AW88*1.12,AW88)</f>
        <v>0</v>
      </c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>
        <f>SUM(AA88,AE88,AI88,AM88,AQ88)</f>
        <v>64</v>
      </c>
      <c r="EF88" s="36">
        <f>SUM(AW88,AS88,AO88,AG88,AC88,AK88)</f>
        <v>20817.92</v>
      </c>
      <c r="EG88" s="36">
        <f>IF(Z88="С НДС",EF88*1.12,EF88)</f>
        <v>23316.0704</v>
      </c>
      <c r="EH88" s="31" t="s">
        <v>1535</v>
      </c>
      <c r="EI88" s="28"/>
      <c r="EJ88" s="31"/>
      <c r="EK88" s="28" t="s">
        <v>1344</v>
      </c>
      <c r="EL88" s="28" t="s">
        <v>1568</v>
      </c>
      <c r="EM88" s="28" t="s">
        <v>1568</v>
      </c>
      <c r="EN88" s="28"/>
      <c r="EO88" s="28"/>
      <c r="EP88" s="28"/>
      <c r="EQ88" s="28"/>
      <c r="ER88" s="28"/>
      <c r="ES88" s="28"/>
    </row>
    <row r="89" spans="1:149" ht="25.5" customHeight="1">
      <c r="A89" s="27"/>
      <c r="B89" s="34" t="s">
        <v>1597</v>
      </c>
      <c r="C89" s="27"/>
      <c r="D89" s="78" t="s">
        <v>1709</v>
      </c>
      <c r="E89" s="27" t="s">
        <v>1536</v>
      </c>
      <c r="F89" s="28" t="s">
        <v>1537</v>
      </c>
      <c r="G89" s="28" t="s">
        <v>1538</v>
      </c>
      <c r="H89" s="29" t="s">
        <v>857</v>
      </c>
      <c r="I89" s="29"/>
      <c r="J89" s="29" t="s">
        <v>864</v>
      </c>
      <c r="K89" s="27">
        <v>58</v>
      </c>
      <c r="L89" s="28">
        <v>710000000</v>
      </c>
      <c r="M89" s="25" t="s">
        <v>1534</v>
      </c>
      <c r="N89" s="27" t="s">
        <v>1594</v>
      </c>
      <c r="O89" s="27" t="s">
        <v>359</v>
      </c>
      <c r="P89" s="27">
        <v>750000000</v>
      </c>
      <c r="Q89" s="28" t="s">
        <v>1555</v>
      </c>
      <c r="R89" s="29" t="s">
        <v>686</v>
      </c>
      <c r="S89" s="27" t="s">
        <v>1561</v>
      </c>
      <c r="T89" s="27"/>
      <c r="U89" s="27"/>
      <c r="V89" s="30">
        <v>0</v>
      </c>
      <c r="W89" s="30">
        <v>0</v>
      </c>
      <c r="X89" s="30">
        <v>100</v>
      </c>
      <c r="Y89" s="27" t="s">
        <v>970</v>
      </c>
      <c r="Z89" s="27" t="s">
        <v>888</v>
      </c>
      <c r="AA89" s="27">
        <v>2</v>
      </c>
      <c r="AB89" s="33">
        <v>325.28</v>
      </c>
      <c r="AC89" s="33">
        <f t="shared" si="0"/>
        <v>650.56</v>
      </c>
      <c r="AD89" s="33">
        <f t="shared" si="1"/>
        <v>728.6272</v>
      </c>
      <c r="AE89" s="33">
        <v>2</v>
      </c>
      <c r="AF89" s="33">
        <v>325.28</v>
      </c>
      <c r="AG89" s="33">
        <f t="shared" si="2"/>
        <v>650.56</v>
      </c>
      <c r="AH89" s="33">
        <f t="shared" si="3"/>
        <v>728.6272</v>
      </c>
      <c r="AI89" s="33">
        <v>2</v>
      </c>
      <c r="AJ89" s="33">
        <v>325.28</v>
      </c>
      <c r="AK89" s="33">
        <f t="shared" si="4"/>
        <v>650.56</v>
      </c>
      <c r="AL89" s="33">
        <f t="shared" si="14"/>
        <v>728.6272</v>
      </c>
      <c r="AM89" s="33">
        <v>2</v>
      </c>
      <c r="AN89" s="33">
        <v>325.28</v>
      </c>
      <c r="AO89" s="33">
        <f t="shared" si="6"/>
        <v>650.56</v>
      </c>
      <c r="AP89" s="33">
        <f t="shared" si="15"/>
        <v>728.6272</v>
      </c>
      <c r="AQ89" s="33"/>
      <c r="AR89" s="33"/>
      <c r="AS89" s="33">
        <f t="shared" si="8"/>
        <v>0</v>
      </c>
      <c r="AT89" s="33">
        <f t="shared" si="16"/>
        <v>0</v>
      </c>
      <c r="AU89" s="33"/>
      <c r="AV89" s="33"/>
      <c r="AW89" s="33">
        <f t="shared" si="10"/>
        <v>0</v>
      </c>
      <c r="AX89" s="33">
        <f t="shared" si="17"/>
        <v>0</v>
      </c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>
        <f t="shared" si="18"/>
        <v>8</v>
      </c>
      <c r="EF89" s="36">
        <v>0</v>
      </c>
      <c r="EG89" s="36">
        <f t="shared" si="19"/>
        <v>0</v>
      </c>
      <c r="EH89" s="31" t="s">
        <v>1535</v>
      </c>
      <c r="EI89" s="28"/>
      <c r="EJ89" s="31"/>
      <c r="EK89" s="28" t="s">
        <v>1344</v>
      </c>
      <c r="EL89" s="28" t="s">
        <v>1568</v>
      </c>
      <c r="EM89" s="28" t="s">
        <v>1568</v>
      </c>
      <c r="EN89" s="28"/>
      <c r="EO89" s="28"/>
      <c r="EP89" s="28"/>
      <c r="EQ89" s="28"/>
      <c r="ER89" s="28"/>
      <c r="ES89" s="28"/>
    </row>
    <row r="90" spans="1:149" ht="25.5" customHeight="1">
      <c r="A90" s="27"/>
      <c r="B90" s="34" t="s">
        <v>1918</v>
      </c>
      <c r="C90" s="27"/>
      <c r="D90" s="78" t="s">
        <v>1960</v>
      </c>
      <c r="E90" s="27" t="s">
        <v>1536</v>
      </c>
      <c r="F90" s="28" t="s">
        <v>1537</v>
      </c>
      <c r="G90" s="28" t="s">
        <v>1538</v>
      </c>
      <c r="H90" s="29" t="s">
        <v>857</v>
      </c>
      <c r="I90" s="29"/>
      <c r="J90" s="29" t="s">
        <v>864</v>
      </c>
      <c r="K90" s="27">
        <v>58</v>
      </c>
      <c r="L90" s="28">
        <v>710000000</v>
      </c>
      <c r="M90" s="25" t="s">
        <v>1534</v>
      </c>
      <c r="N90" s="27" t="s">
        <v>1923</v>
      </c>
      <c r="O90" s="27" t="s">
        <v>359</v>
      </c>
      <c r="P90" s="27">
        <v>750000000</v>
      </c>
      <c r="Q90" s="28" t="s">
        <v>1555</v>
      </c>
      <c r="R90" s="29" t="s">
        <v>686</v>
      </c>
      <c r="S90" s="27" t="s">
        <v>1561</v>
      </c>
      <c r="T90" s="27"/>
      <c r="U90" s="27"/>
      <c r="V90" s="30">
        <v>0</v>
      </c>
      <c r="W90" s="30">
        <v>0</v>
      </c>
      <c r="X90" s="30">
        <v>100</v>
      </c>
      <c r="Y90" s="27" t="s">
        <v>970</v>
      </c>
      <c r="Z90" s="27" t="s">
        <v>888</v>
      </c>
      <c r="AA90" s="27">
        <v>2</v>
      </c>
      <c r="AB90" s="33">
        <v>325.28</v>
      </c>
      <c r="AC90" s="33">
        <f>AA90*AB90</f>
        <v>650.56</v>
      </c>
      <c r="AD90" s="33">
        <f>IF(Z90="С НДС",AC90*1.12,AC90)</f>
        <v>728.6272</v>
      </c>
      <c r="AE90" s="33">
        <v>2</v>
      </c>
      <c r="AF90" s="33">
        <v>325.28</v>
      </c>
      <c r="AG90" s="33">
        <f>AE90*AF90</f>
        <v>650.56</v>
      </c>
      <c r="AH90" s="33">
        <f>IF(Z90="С НДС",AG90*1.12,AG90)</f>
        <v>728.6272</v>
      </c>
      <c r="AI90" s="33">
        <v>2</v>
      </c>
      <c r="AJ90" s="33">
        <v>325.28</v>
      </c>
      <c r="AK90" s="33">
        <f>AI90*AJ90</f>
        <v>650.56</v>
      </c>
      <c r="AL90" s="33">
        <f>IF(Z90="С НДС",AK90*1.12,AK90)</f>
        <v>728.6272</v>
      </c>
      <c r="AM90" s="33">
        <v>2</v>
      </c>
      <c r="AN90" s="33">
        <v>325.28</v>
      </c>
      <c r="AO90" s="33">
        <f>AM90*AN90</f>
        <v>650.56</v>
      </c>
      <c r="AP90" s="33">
        <f>IF(Z90="С НДС",AO90*1.12,AO90)</f>
        <v>728.6272</v>
      </c>
      <c r="AQ90" s="33"/>
      <c r="AR90" s="33"/>
      <c r="AS90" s="33">
        <f>AQ90*AR90</f>
        <v>0</v>
      </c>
      <c r="AT90" s="33">
        <f>IF(Z90="С НДС",AS90*1.12,AS90)</f>
        <v>0</v>
      </c>
      <c r="AU90" s="33"/>
      <c r="AV90" s="33"/>
      <c r="AW90" s="33">
        <f>AU90*AV90</f>
        <v>0</v>
      </c>
      <c r="AX90" s="33">
        <f>IF(Z90="С НДС",AW90*1.12,AW90)</f>
        <v>0</v>
      </c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>
        <f>SUM(AA90,AE90,AI90,AM90,AQ90)</f>
        <v>8</v>
      </c>
      <c r="EF90" s="36">
        <f>SUM(AW90,AS90,AO90,AG90,AC90,AK90)</f>
        <v>2602.24</v>
      </c>
      <c r="EG90" s="36">
        <f>IF(Z90="С НДС",EF90*1.12,EF90)</f>
        <v>2914.5088</v>
      </c>
      <c r="EH90" s="31" t="s">
        <v>1535</v>
      </c>
      <c r="EI90" s="28"/>
      <c r="EJ90" s="31"/>
      <c r="EK90" s="28" t="s">
        <v>1344</v>
      </c>
      <c r="EL90" s="28" t="s">
        <v>1568</v>
      </c>
      <c r="EM90" s="28" t="s">
        <v>1568</v>
      </c>
      <c r="EN90" s="28"/>
      <c r="EO90" s="28"/>
      <c r="EP90" s="28"/>
      <c r="EQ90" s="28"/>
      <c r="ER90" s="28"/>
      <c r="ES90" s="28"/>
    </row>
    <row r="91" spans="1:149" ht="25.5" customHeight="1">
      <c r="A91" s="27"/>
      <c r="B91" s="34" t="s">
        <v>1597</v>
      </c>
      <c r="C91" s="27"/>
      <c r="D91" s="78" t="s">
        <v>1720</v>
      </c>
      <c r="E91" s="27" t="s">
        <v>1536</v>
      </c>
      <c r="F91" s="28" t="s">
        <v>1537</v>
      </c>
      <c r="G91" s="28" t="s">
        <v>1538</v>
      </c>
      <c r="H91" s="29" t="s">
        <v>857</v>
      </c>
      <c r="I91" s="29"/>
      <c r="J91" s="29" t="s">
        <v>864</v>
      </c>
      <c r="K91" s="27">
        <v>58</v>
      </c>
      <c r="L91" s="28">
        <v>710000000</v>
      </c>
      <c r="M91" s="25" t="s">
        <v>1534</v>
      </c>
      <c r="N91" s="27" t="s">
        <v>1594</v>
      </c>
      <c r="O91" s="27" t="s">
        <v>359</v>
      </c>
      <c r="P91" s="27" t="s">
        <v>1591</v>
      </c>
      <c r="Q91" s="28" t="s">
        <v>1559</v>
      </c>
      <c r="R91" s="29" t="s">
        <v>686</v>
      </c>
      <c r="S91" s="27" t="s">
        <v>1561</v>
      </c>
      <c r="T91" s="27"/>
      <c r="U91" s="27"/>
      <c r="V91" s="30">
        <v>0</v>
      </c>
      <c r="W91" s="30">
        <v>0</v>
      </c>
      <c r="X91" s="30">
        <v>100</v>
      </c>
      <c r="Y91" s="27" t="s">
        <v>970</v>
      </c>
      <c r="Z91" s="27" t="s">
        <v>888</v>
      </c>
      <c r="AA91" s="27">
        <v>10</v>
      </c>
      <c r="AB91" s="33">
        <v>325.28</v>
      </c>
      <c r="AC91" s="33">
        <f t="shared" si="0"/>
        <v>3252.7999999999997</v>
      </c>
      <c r="AD91" s="33">
        <f t="shared" si="1"/>
        <v>3643.136</v>
      </c>
      <c r="AE91" s="33">
        <v>10</v>
      </c>
      <c r="AF91" s="33">
        <v>325.28</v>
      </c>
      <c r="AG91" s="33">
        <f t="shared" si="2"/>
        <v>3252.7999999999997</v>
      </c>
      <c r="AH91" s="33">
        <f t="shared" si="3"/>
        <v>3643.136</v>
      </c>
      <c r="AI91" s="33">
        <v>10</v>
      </c>
      <c r="AJ91" s="33">
        <v>325.28</v>
      </c>
      <c r="AK91" s="33">
        <f t="shared" si="4"/>
        <v>3252.7999999999997</v>
      </c>
      <c r="AL91" s="33">
        <f t="shared" si="14"/>
        <v>3643.136</v>
      </c>
      <c r="AM91" s="33">
        <v>10</v>
      </c>
      <c r="AN91" s="33">
        <v>325.28</v>
      </c>
      <c r="AO91" s="33">
        <f t="shared" si="6"/>
        <v>3252.7999999999997</v>
      </c>
      <c r="AP91" s="33">
        <f t="shared" si="15"/>
        <v>3643.136</v>
      </c>
      <c r="AQ91" s="33"/>
      <c r="AR91" s="33"/>
      <c r="AS91" s="33">
        <f t="shared" si="8"/>
        <v>0</v>
      </c>
      <c r="AT91" s="33">
        <f t="shared" si="16"/>
        <v>0</v>
      </c>
      <c r="AU91" s="33"/>
      <c r="AV91" s="33"/>
      <c r="AW91" s="33">
        <f t="shared" si="10"/>
        <v>0</v>
      </c>
      <c r="AX91" s="33">
        <f t="shared" si="17"/>
        <v>0</v>
      </c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>
        <f t="shared" si="18"/>
        <v>40</v>
      </c>
      <c r="EF91" s="36">
        <v>0</v>
      </c>
      <c r="EG91" s="36">
        <f t="shared" si="19"/>
        <v>0</v>
      </c>
      <c r="EH91" s="31" t="s">
        <v>1535</v>
      </c>
      <c r="EI91" s="28"/>
      <c r="EJ91" s="31"/>
      <c r="EK91" s="28" t="s">
        <v>1344</v>
      </c>
      <c r="EL91" s="28" t="s">
        <v>1568</v>
      </c>
      <c r="EM91" s="28" t="s">
        <v>1568</v>
      </c>
      <c r="EN91" s="28"/>
      <c r="EO91" s="28"/>
      <c r="EP91" s="28"/>
      <c r="EQ91" s="28"/>
      <c r="ER91" s="28"/>
      <c r="ES91" s="28"/>
    </row>
    <row r="92" spans="1:149" ht="25.5" customHeight="1">
      <c r="A92" s="27"/>
      <c r="B92" s="34" t="s">
        <v>1918</v>
      </c>
      <c r="C92" s="27"/>
      <c r="D92" s="78" t="s">
        <v>1961</v>
      </c>
      <c r="E92" s="27" t="s">
        <v>1536</v>
      </c>
      <c r="F92" s="28" t="s">
        <v>1537</v>
      </c>
      <c r="G92" s="28" t="s">
        <v>1538</v>
      </c>
      <c r="H92" s="29" t="s">
        <v>857</v>
      </c>
      <c r="I92" s="29"/>
      <c r="J92" s="29" t="s">
        <v>864</v>
      </c>
      <c r="K92" s="27">
        <v>58</v>
      </c>
      <c r="L92" s="28">
        <v>710000000</v>
      </c>
      <c r="M92" s="25" t="s">
        <v>1534</v>
      </c>
      <c r="N92" s="27" t="s">
        <v>1923</v>
      </c>
      <c r="O92" s="27" t="s">
        <v>359</v>
      </c>
      <c r="P92" s="27" t="s">
        <v>1591</v>
      </c>
      <c r="Q92" s="28" t="s">
        <v>1559</v>
      </c>
      <c r="R92" s="29" t="s">
        <v>686</v>
      </c>
      <c r="S92" s="27" t="s">
        <v>1561</v>
      </c>
      <c r="T92" s="27"/>
      <c r="U92" s="27"/>
      <c r="V92" s="30">
        <v>0</v>
      </c>
      <c r="W92" s="30">
        <v>0</v>
      </c>
      <c r="X92" s="30">
        <v>100</v>
      </c>
      <c r="Y92" s="27" t="s">
        <v>970</v>
      </c>
      <c r="Z92" s="27" t="s">
        <v>888</v>
      </c>
      <c r="AA92" s="27">
        <v>10</v>
      </c>
      <c r="AB92" s="33">
        <v>325.28</v>
      </c>
      <c r="AC92" s="33">
        <f>AA92*AB92</f>
        <v>3252.7999999999997</v>
      </c>
      <c r="AD92" s="33">
        <f>IF(Z92="С НДС",AC92*1.12,AC92)</f>
        <v>3643.136</v>
      </c>
      <c r="AE92" s="33">
        <v>10</v>
      </c>
      <c r="AF92" s="33">
        <v>325.28</v>
      </c>
      <c r="AG92" s="33">
        <f>AE92*AF92</f>
        <v>3252.7999999999997</v>
      </c>
      <c r="AH92" s="33">
        <f>IF(Z92="С НДС",AG92*1.12,AG92)</f>
        <v>3643.136</v>
      </c>
      <c r="AI92" s="33">
        <v>10</v>
      </c>
      <c r="AJ92" s="33">
        <v>325.28</v>
      </c>
      <c r="AK92" s="33">
        <f>AI92*AJ92</f>
        <v>3252.7999999999997</v>
      </c>
      <c r="AL92" s="33">
        <f>IF(Z92="С НДС",AK92*1.12,AK92)</f>
        <v>3643.136</v>
      </c>
      <c r="AM92" s="33">
        <v>10</v>
      </c>
      <c r="AN92" s="33">
        <v>325.28</v>
      </c>
      <c r="AO92" s="33">
        <f>AM92*AN92</f>
        <v>3252.7999999999997</v>
      </c>
      <c r="AP92" s="33">
        <f>IF(Z92="С НДС",AO92*1.12,AO92)</f>
        <v>3643.136</v>
      </c>
      <c r="AQ92" s="33"/>
      <c r="AR92" s="33"/>
      <c r="AS92" s="33">
        <f>AQ92*AR92</f>
        <v>0</v>
      </c>
      <c r="AT92" s="33">
        <f>IF(Z92="С НДС",AS92*1.12,AS92)</f>
        <v>0</v>
      </c>
      <c r="AU92" s="33"/>
      <c r="AV92" s="33"/>
      <c r="AW92" s="33">
        <f>AU92*AV92</f>
        <v>0</v>
      </c>
      <c r="AX92" s="33">
        <f>IF(Z92="С НДС",AW92*1.12,AW92)</f>
        <v>0</v>
      </c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>
        <f>SUM(AA92,AE92,AI92,AM92,AQ92)</f>
        <v>40</v>
      </c>
      <c r="EF92" s="36">
        <f>SUM(AW92,AS92,AO92,AG92,AC92,AK92)</f>
        <v>13011.199999999999</v>
      </c>
      <c r="EG92" s="36">
        <f>IF(Z92="С НДС",EF92*1.12,EF92)</f>
        <v>14572.544</v>
      </c>
      <c r="EH92" s="31" t="s">
        <v>1535</v>
      </c>
      <c r="EI92" s="28"/>
      <c r="EJ92" s="31"/>
      <c r="EK92" s="28" t="s">
        <v>1344</v>
      </c>
      <c r="EL92" s="28" t="s">
        <v>1568</v>
      </c>
      <c r="EM92" s="28" t="s">
        <v>1568</v>
      </c>
      <c r="EN92" s="28"/>
      <c r="EO92" s="28"/>
      <c r="EP92" s="28"/>
      <c r="EQ92" s="28"/>
      <c r="ER92" s="28"/>
      <c r="ES92" s="28"/>
    </row>
    <row r="93" spans="1:149" ht="25.5" customHeight="1">
      <c r="A93" s="27"/>
      <c r="B93" s="34" t="s">
        <v>1597</v>
      </c>
      <c r="C93" s="27"/>
      <c r="D93" s="78" t="s">
        <v>1736</v>
      </c>
      <c r="E93" s="27" t="s">
        <v>1536</v>
      </c>
      <c r="F93" s="28" t="s">
        <v>1537</v>
      </c>
      <c r="G93" s="28" t="s">
        <v>1538</v>
      </c>
      <c r="H93" s="29" t="s">
        <v>857</v>
      </c>
      <c r="I93" s="29"/>
      <c r="J93" s="29" t="s">
        <v>864</v>
      </c>
      <c r="K93" s="27">
        <v>58</v>
      </c>
      <c r="L93" s="28">
        <v>710000000</v>
      </c>
      <c r="M93" s="25" t="s">
        <v>1534</v>
      </c>
      <c r="N93" s="27" t="s">
        <v>1594</v>
      </c>
      <c r="O93" s="27" t="s">
        <v>359</v>
      </c>
      <c r="P93" s="27">
        <v>632810000</v>
      </c>
      <c r="Q93" s="28" t="s">
        <v>1558</v>
      </c>
      <c r="R93" s="29" t="s">
        <v>686</v>
      </c>
      <c r="S93" s="27" t="s">
        <v>1561</v>
      </c>
      <c r="T93" s="27"/>
      <c r="U93" s="27"/>
      <c r="V93" s="30">
        <v>0</v>
      </c>
      <c r="W93" s="30">
        <v>0</v>
      </c>
      <c r="X93" s="30">
        <v>100</v>
      </c>
      <c r="Y93" s="27" t="s">
        <v>970</v>
      </c>
      <c r="Z93" s="27" t="s">
        <v>888</v>
      </c>
      <c r="AA93" s="27">
        <v>3</v>
      </c>
      <c r="AB93" s="33">
        <v>325.28</v>
      </c>
      <c r="AC93" s="33">
        <f t="shared" si="0"/>
        <v>975.8399999999999</v>
      </c>
      <c r="AD93" s="33">
        <f t="shared" si="1"/>
        <v>1092.9408</v>
      </c>
      <c r="AE93" s="33">
        <v>3</v>
      </c>
      <c r="AF93" s="33">
        <v>325.28</v>
      </c>
      <c r="AG93" s="33">
        <f t="shared" si="2"/>
        <v>975.8399999999999</v>
      </c>
      <c r="AH93" s="33">
        <f t="shared" si="3"/>
        <v>1092.9408</v>
      </c>
      <c r="AI93" s="33">
        <v>3</v>
      </c>
      <c r="AJ93" s="33">
        <v>325.28</v>
      </c>
      <c r="AK93" s="33">
        <f t="shared" si="4"/>
        <v>975.8399999999999</v>
      </c>
      <c r="AL93" s="33">
        <f t="shared" si="14"/>
        <v>1092.9408</v>
      </c>
      <c r="AM93" s="33">
        <v>3</v>
      </c>
      <c r="AN93" s="33">
        <v>325.28</v>
      </c>
      <c r="AO93" s="33">
        <f t="shared" si="6"/>
        <v>975.8399999999999</v>
      </c>
      <c r="AP93" s="33">
        <f t="shared" si="15"/>
        <v>1092.9408</v>
      </c>
      <c r="AQ93" s="33"/>
      <c r="AR93" s="33"/>
      <c r="AS93" s="33">
        <f t="shared" si="8"/>
        <v>0</v>
      </c>
      <c r="AT93" s="33">
        <f t="shared" si="16"/>
        <v>0</v>
      </c>
      <c r="AU93" s="33"/>
      <c r="AV93" s="33"/>
      <c r="AW93" s="33">
        <f t="shared" si="10"/>
        <v>0</v>
      </c>
      <c r="AX93" s="33">
        <f t="shared" si="17"/>
        <v>0</v>
      </c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>
        <f t="shared" si="18"/>
        <v>12</v>
      </c>
      <c r="EF93" s="36">
        <v>0</v>
      </c>
      <c r="EG93" s="36">
        <f t="shared" si="19"/>
        <v>0</v>
      </c>
      <c r="EH93" s="31" t="s">
        <v>1535</v>
      </c>
      <c r="EI93" s="28"/>
      <c r="EJ93" s="31"/>
      <c r="EK93" s="28" t="s">
        <v>1344</v>
      </c>
      <c r="EL93" s="28" t="s">
        <v>1568</v>
      </c>
      <c r="EM93" s="28" t="s">
        <v>1568</v>
      </c>
      <c r="EN93" s="28"/>
      <c r="EO93" s="28"/>
      <c r="EP93" s="28"/>
      <c r="EQ93" s="28"/>
      <c r="ER93" s="28"/>
      <c r="ES93" s="28"/>
    </row>
    <row r="94" spans="1:149" ht="25.5" customHeight="1">
      <c r="A94" s="27"/>
      <c r="B94" s="34" t="s">
        <v>1918</v>
      </c>
      <c r="C94" s="27"/>
      <c r="D94" s="78" t="s">
        <v>1962</v>
      </c>
      <c r="E94" s="27" t="s">
        <v>1536</v>
      </c>
      <c r="F94" s="28" t="s">
        <v>1537</v>
      </c>
      <c r="G94" s="28" t="s">
        <v>1538</v>
      </c>
      <c r="H94" s="29" t="s">
        <v>857</v>
      </c>
      <c r="I94" s="29"/>
      <c r="J94" s="29" t="s">
        <v>864</v>
      </c>
      <c r="K94" s="27">
        <v>58</v>
      </c>
      <c r="L94" s="28">
        <v>710000000</v>
      </c>
      <c r="M94" s="25" t="s">
        <v>1534</v>
      </c>
      <c r="N94" s="27" t="s">
        <v>1923</v>
      </c>
      <c r="O94" s="27" t="s">
        <v>359</v>
      </c>
      <c r="P94" s="27">
        <v>632810000</v>
      </c>
      <c r="Q94" s="28" t="s">
        <v>1558</v>
      </c>
      <c r="R94" s="29" t="s">
        <v>686</v>
      </c>
      <c r="S94" s="27" t="s">
        <v>1561</v>
      </c>
      <c r="T94" s="27"/>
      <c r="U94" s="27"/>
      <c r="V94" s="30">
        <v>0</v>
      </c>
      <c r="W94" s="30">
        <v>0</v>
      </c>
      <c r="X94" s="30">
        <v>100</v>
      </c>
      <c r="Y94" s="27" t="s">
        <v>970</v>
      </c>
      <c r="Z94" s="27" t="s">
        <v>888</v>
      </c>
      <c r="AA94" s="27">
        <v>3</v>
      </c>
      <c r="AB94" s="33">
        <v>325.28</v>
      </c>
      <c r="AC94" s="33">
        <f>AA94*AB94</f>
        <v>975.8399999999999</v>
      </c>
      <c r="AD94" s="33">
        <f>IF(Z94="С НДС",AC94*1.12,AC94)</f>
        <v>1092.9408</v>
      </c>
      <c r="AE94" s="33">
        <v>3</v>
      </c>
      <c r="AF94" s="33">
        <v>325.28</v>
      </c>
      <c r="AG94" s="33">
        <f>AE94*AF94</f>
        <v>975.8399999999999</v>
      </c>
      <c r="AH94" s="33">
        <f>IF(Z94="С НДС",AG94*1.12,AG94)</f>
        <v>1092.9408</v>
      </c>
      <c r="AI94" s="33">
        <v>3</v>
      </c>
      <c r="AJ94" s="33">
        <v>325.28</v>
      </c>
      <c r="AK94" s="33">
        <f>AI94*AJ94</f>
        <v>975.8399999999999</v>
      </c>
      <c r="AL94" s="33">
        <f>IF(Z94="С НДС",AK94*1.12,AK94)</f>
        <v>1092.9408</v>
      </c>
      <c r="AM94" s="33">
        <v>3</v>
      </c>
      <c r="AN94" s="33">
        <v>325.28</v>
      </c>
      <c r="AO94" s="33">
        <f>AM94*AN94</f>
        <v>975.8399999999999</v>
      </c>
      <c r="AP94" s="33">
        <f>IF(Z94="С НДС",AO94*1.12,AO94)</f>
        <v>1092.9408</v>
      </c>
      <c r="AQ94" s="33"/>
      <c r="AR94" s="33"/>
      <c r="AS94" s="33">
        <f>AQ94*AR94</f>
        <v>0</v>
      </c>
      <c r="AT94" s="33">
        <f>IF(Z94="С НДС",AS94*1.12,AS94)</f>
        <v>0</v>
      </c>
      <c r="AU94" s="33"/>
      <c r="AV94" s="33"/>
      <c r="AW94" s="33">
        <f>AU94*AV94</f>
        <v>0</v>
      </c>
      <c r="AX94" s="33">
        <f>IF(Z94="С НДС",AW94*1.12,AW94)</f>
        <v>0</v>
      </c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>
        <f>SUM(AA94,AE94,AI94,AM94,AQ94)</f>
        <v>12</v>
      </c>
      <c r="EF94" s="36">
        <f>SUM(AW94,AS94,AO94,AG94,AC94,AK94)</f>
        <v>3903.3599999999997</v>
      </c>
      <c r="EG94" s="36">
        <f>IF(Z94="С НДС",EF94*1.12,EF94)</f>
        <v>4371.7632</v>
      </c>
      <c r="EH94" s="31" t="s">
        <v>1535</v>
      </c>
      <c r="EI94" s="28"/>
      <c r="EJ94" s="31"/>
      <c r="EK94" s="28" t="s">
        <v>1344</v>
      </c>
      <c r="EL94" s="28" t="s">
        <v>1568</v>
      </c>
      <c r="EM94" s="28" t="s">
        <v>1568</v>
      </c>
      <c r="EN94" s="28"/>
      <c r="EO94" s="28"/>
      <c r="EP94" s="28"/>
      <c r="EQ94" s="28"/>
      <c r="ER94" s="28"/>
      <c r="ES94" s="28"/>
    </row>
    <row r="95" spans="1:149" ht="25.5" customHeight="1">
      <c r="A95" s="27"/>
      <c r="B95" s="34" t="s">
        <v>1597</v>
      </c>
      <c r="C95" s="27"/>
      <c r="D95" s="78" t="s">
        <v>1704</v>
      </c>
      <c r="E95" s="27" t="s">
        <v>1536</v>
      </c>
      <c r="F95" s="28" t="s">
        <v>1537</v>
      </c>
      <c r="G95" s="28" t="s">
        <v>1538</v>
      </c>
      <c r="H95" s="29" t="s">
        <v>857</v>
      </c>
      <c r="I95" s="29"/>
      <c r="J95" s="29" t="s">
        <v>864</v>
      </c>
      <c r="K95" s="27">
        <v>58</v>
      </c>
      <c r="L95" s="28">
        <v>710000000</v>
      </c>
      <c r="M95" s="25" t="s">
        <v>1534</v>
      </c>
      <c r="N95" s="27" t="s">
        <v>1594</v>
      </c>
      <c r="O95" s="27" t="s">
        <v>359</v>
      </c>
      <c r="P95" s="27">
        <v>631010000</v>
      </c>
      <c r="Q95" s="28" t="s">
        <v>1557</v>
      </c>
      <c r="R95" s="29" t="s">
        <v>686</v>
      </c>
      <c r="S95" s="27" t="s">
        <v>1561</v>
      </c>
      <c r="T95" s="27"/>
      <c r="U95" s="27"/>
      <c r="V95" s="30">
        <v>0</v>
      </c>
      <c r="W95" s="30">
        <v>0</v>
      </c>
      <c r="X95" s="30">
        <v>100</v>
      </c>
      <c r="Y95" s="27" t="s">
        <v>970</v>
      </c>
      <c r="Z95" s="27" t="s">
        <v>888</v>
      </c>
      <c r="AA95" s="27">
        <v>6</v>
      </c>
      <c r="AB95" s="33">
        <v>325.28</v>
      </c>
      <c r="AC95" s="33">
        <f t="shared" si="0"/>
        <v>1951.6799999999998</v>
      </c>
      <c r="AD95" s="33">
        <f t="shared" si="1"/>
        <v>2185.8816</v>
      </c>
      <c r="AE95" s="33">
        <v>6</v>
      </c>
      <c r="AF95" s="33">
        <v>325.28</v>
      </c>
      <c r="AG95" s="33">
        <f t="shared" si="2"/>
        <v>1951.6799999999998</v>
      </c>
      <c r="AH95" s="33">
        <f t="shared" si="3"/>
        <v>2185.8816</v>
      </c>
      <c r="AI95" s="33">
        <v>6</v>
      </c>
      <c r="AJ95" s="33">
        <v>325.28</v>
      </c>
      <c r="AK95" s="33">
        <f t="shared" si="4"/>
        <v>1951.6799999999998</v>
      </c>
      <c r="AL95" s="33">
        <f t="shared" si="14"/>
        <v>2185.8816</v>
      </c>
      <c r="AM95" s="33">
        <v>6</v>
      </c>
      <c r="AN95" s="33">
        <v>325.28</v>
      </c>
      <c r="AO95" s="33">
        <f t="shared" si="6"/>
        <v>1951.6799999999998</v>
      </c>
      <c r="AP95" s="33">
        <f t="shared" si="15"/>
        <v>2185.8816</v>
      </c>
      <c r="AQ95" s="33"/>
      <c r="AR95" s="33"/>
      <c r="AS95" s="33">
        <f t="shared" si="8"/>
        <v>0</v>
      </c>
      <c r="AT95" s="33">
        <f t="shared" si="16"/>
        <v>0</v>
      </c>
      <c r="AU95" s="33"/>
      <c r="AV95" s="33"/>
      <c r="AW95" s="33">
        <f t="shared" si="10"/>
        <v>0</v>
      </c>
      <c r="AX95" s="33">
        <f t="shared" si="17"/>
        <v>0</v>
      </c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>
        <f t="shared" si="18"/>
        <v>24</v>
      </c>
      <c r="EF95" s="36">
        <v>0</v>
      </c>
      <c r="EG95" s="36">
        <f t="shared" si="19"/>
        <v>0</v>
      </c>
      <c r="EH95" s="31" t="s">
        <v>1535</v>
      </c>
      <c r="EI95" s="28"/>
      <c r="EJ95" s="31"/>
      <c r="EK95" s="28" t="s">
        <v>1344</v>
      </c>
      <c r="EL95" s="28" t="s">
        <v>1568</v>
      </c>
      <c r="EM95" s="28" t="s">
        <v>1568</v>
      </c>
      <c r="EN95" s="28"/>
      <c r="EO95" s="28"/>
      <c r="EP95" s="28"/>
      <c r="EQ95" s="28"/>
      <c r="ER95" s="28"/>
      <c r="ES95" s="28"/>
    </row>
    <row r="96" spans="1:149" ht="25.5" customHeight="1">
      <c r="A96" s="27"/>
      <c r="B96" s="34" t="s">
        <v>1918</v>
      </c>
      <c r="C96" s="27"/>
      <c r="D96" s="78" t="s">
        <v>1963</v>
      </c>
      <c r="E96" s="27" t="s">
        <v>1536</v>
      </c>
      <c r="F96" s="28" t="s">
        <v>1537</v>
      </c>
      <c r="G96" s="28" t="s">
        <v>1538</v>
      </c>
      <c r="H96" s="29" t="s">
        <v>857</v>
      </c>
      <c r="I96" s="29"/>
      <c r="J96" s="29" t="s">
        <v>864</v>
      </c>
      <c r="K96" s="27">
        <v>58</v>
      </c>
      <c r="L96" s="28">
        <v>710000000</v>
      </c>
      <c r="M96" s="25" t="s">
        <v>1534</v>
      </c>
      <c r="N96" s="27" t="s">
        <v>1923</v>
      </c>
      <c r="O96" s="27" t="s">
        <v>359</v>
      </c>
      <c r="P96" s="27">
        <v>631010000</v>
      </c>
      <c r="Q96" s="28" t="s">
        <v>1557</v>
      </c>
      <c r="R96" s="29" t="s">
        <v>686</v>
      </c>
      <c r="S96" s="27" t="s">
        <v>1561</v>
      </c>
      <c r="T96" s="27"/>
      <c r="U96" s="27"/>
      <c r="V96" s="30">
        <v>0</v>
      </c>
      <c r="W96" s="30">
        <v>0</v>
      </c>
      <c r="X96" s="30">
        <v>100</v>
      </c>
      <c r="Y96" s="27" t="s">
        <v>970</v>
      </c>
      <c r="Z96" s="27" t="s">
        <v>888</v>
      </c>
      <c r="AA96" s="27">
        <v>6</v>
      </c>
      <c r="AB96" s="33">
        <v>325.28</v>
      </c>
      <c r="AC96" s="33">
        <f>AA96*AB96</f>
        <v>1951.6799999999998</v>
      </c>
      <c r="AD96" s="33">
        <f>IF(Z96="С НДС",AC96*1.12,AC96)</f>
        <v>2185.8816</v>
      </c>
      <c r="AE96" s="33">
        <v>6</v>
      </c>
      <c r="AF96" s="33">
        <v>325.28</v>
      </c>
      <c r="AG96" s="33">
        <f>AE96*AF96</f>
        <v>1951.6799999999998</v>
      </c>
      <c r="AH96" s="33">
        <f>IF(Z96="С НДС",AG96*1.12,AG96)</f>
        <v>2185.8816</v>
      </c>
      <c r="AI96" s="33">
        <v>6</v>
      </c>
      <c r="AJ96" s="33">
        <v>325.28</v>
      </c>
      <c r="AK96" s="33">
        <f>AI96*AJ96</f>
        <v>1951.6799999999998</v>
      </c>
      <c r="AL96" s="33">
        <f>IF(Z96="С НДС",AK96*1.12,AK96)</f>
        <v>2185.8816</v>
      </c>
      <c r="AM96" s="33">
        <v>6</v>
      </c>
      <c r="AN96" s="33">
        <v>325.28</v>
      </c>
      <c r="AO96" s="33">
        <f>AM96*AN96</f>
        <v>1951.6799999999998</v>
      </c>
      <c r="AP96" s="33">
        <f>IF(Z96="С НДС",AO96*1.12,AO96)</f>
        <v>2185.8816</v>
      </c>
      <c r="AQ96" s="33"/>
      <c r="AR96" s="33"/>
      <c r="AS96" s="33">
        <f>AQ96*AR96</f>
        <v>0</v>
      </c>
      <c r="AT96" s="33">
        <f>IF(Z96="С НДС",AS96*1.12,AS96)</f>
        <v>0</v>
      </c>
      <c r="AU96" s="33"/>
      <c r="AV96" s="33"/>
      <c r="AW96" s="33">
        <f>AU96*AV96</f>
        <v>0</v>
      </c>
      <c r="AX96" s="33">
        <f>IF(Z96="С НДС",AW96*1.12,AW96)</f>
        <v>0</v>
      </c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>
        <f>SUM(AA96,AE96,AI96,AM96,AQ96)</f>
        <v>24</v>
      </c>
      <c r="EF96" s="36">
        <f>SUM(AW96,AS96,AO96,AG96,AC96,AK96)</f>
        <v>7806.719999999999</v>
      </c>
      <c r="EG96" s="36">
        <f>IF(Z96="С НДС",EF96*1.12,EF96)</f>
        <v>8743.5264</v>
      </c>
      <c r="EH96" s="31" t="s">
        <v>1535</v>
      </c>
      <c r="EI96" s="28"/>
      <c r="EJ96" s="31"/>
      <c r="EK96" s="28" t="s">
        <v>1344</v>
      </c>
      <c r="EL96" s="28" t="s">
        <v>1568</v>
      </c>
      <c r="EM96" s="28" t="s">
        <v>1568</v>
      </c>
      <c r="EN96" s="28"/>
      <c r="EO96" s="28"/>
      <c r="EP96" s="28"/>
      <c r="EQ96" s="28"/>
      <c r="ER96" s="28"/>
      <c r="ES96" s="28"/>
    </row>
    <row r="97" spans="1:149" ht="25.5" customHeight="1">
      <c r="A97" s="27"/>
      <c r="B97" s="34" t="s">
        <v>1597</v>
      </c>
      <c r="C97" s="27"/>
      <c r="D97" s="78" t="s">
        <v>1661</v>
      </c>
      <c r="E97" s="27" t="s">
        <v>1536</v>
      </c>
      <c r="F97" s="28" t="s">
        <v>1537</v>
      </c>
      <c r="G97" s="28" t="s">
        <v>1538</v>
      </c>
      <c r="H97" s="29" t="s">
        <v>857</v>
      </c>
      <c r="I97" s="29"/>
      <c r="J97" s="29" t="s">
        <v>864</v>
      </c>
      <c r="K97" s="27">
        <v>58</v>
      </c>
      <c r="L97" s="28">
        <v>710000000</v>
      </c>
      <c r="M97" s="25" t="s">
        <v>1534</v>
      </c>
      <c r="N97" s="27" t="s">
        <v>1594</v>
      </c>
      <c r="O97" s="27" t="s">
        <v>359</v>
      </c>
      <c r="P97" s="27">
        <v>396473100</v>
      </c>
      <c r="Q97" s="28" t="s">
        <v>1550</v>
      </c>
      <c r="R97" s="29" t="s">
        <v>686</v>
      </c>
      <c r="S97" s="27" t="s">
        <v>1561</v>
      </c>
      <c r="T97" s="27"/>
      <c r="U97" s="27"/>
      <c r="V97" s="30">
        <v>0</v>
      </c>
      <c r="W97" s="30">
        <v>0</v>
      </c>
      <c r="X97" s="30">
        <v>100</v>
      </c>
      <c r="Y97" s="27" t="s">
        <v>970</v>
      </c>
      <c r="Z97" s="27" t="s">
        <v>888</v>
      </c>
      <c r="AA97" s="27">
        <v>34</v>
      </c>
      <c r="AB97" s="33">
        <v>325.28</v>
      </c>
      <c r="AC97" s="33">
        <f t="shared" si="0"/>
        <v>11059.519999999999</v>
      </c>
      <c r="AD97" s="33">
        <f t="shared" si="1"/>
        <v>12386.6624</v>
      </c>
      <c r="AE97" s="33">
        <v>34</v>
      </c>
      <c r="AF97" s="33">
        <v>325.28</v>
      </c>
      <c r="AG97" s="33">
        <f t="shared" si="2"/>
        <v>11059.519999999999</v>
      </c>
      <c r="AH97" s="33">
        <f t="shared" si="3"/>
        <v>12386.6624</v>
      </c>
      <c r="AI97" s="33">
        <v>34</v>
      </c>
      <c r="AJ97" s="33">
        <v>325.28</v>
      </c>
      <c r="AK97" s="33">
        <f t="shared" si="4"/>
        <v>11059.519999999999</v>
      </c>
      <c r="AL97" s="33">
        <f t="shared" si="14"/>
        <v>12386.6624</v>
      </c>
      <c r="AM97" s="33">
        <v>34</v>
      </c>
      <c r="AN97" s="33">
        <v>325.28</v>
      </c>
      <c r="AO97" s="33">
        <f t="shared" si="6"/>
        <v>11059.519999999999</v>
      </c>
      <c r="AP97" s="33">
        <f t="shared" si="15"/>
        <v>12386.6624</v>
      </c>
      <c r="AQ97" s="33"/>
      <c r="AR97" s="33"/>
      <c r="AS97" s="33">
        <f t="shared" si="8"/>
        <v>0</v>
      </c>
      <c r="AT97" s="33">
        <f t="shared" si="16"/>
        <v>0</v>
      </c>
      <c r="AU97" s="33"/>
      <c r="AV97" s="33"/>
      <c r="AW97" s="33">
        <f t="shared" si="10"/>
        <v>0</v>
      </c>
      <c r="AX97" s="33">
        <f t="shared" si="17"/>
        <v>0</v>
      </c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>
        <f t="shared" si="18"/>
        <v>136</v>
      </c>
      <c r="EF97" s="36">
        <v>0</v>
      </c>
      <c r="EG97" s="36">
        <f t="shared" si="19"/>
        <v>0</v>
      </c>
      <c r="EH97" s="31" t="s">
        <v>1535</v>
      </c>
      <c r="EI97" s="28"/>
      <c r="EJ97" s="31"/>
      <c r="EK97" s="28" t="s">
        <v>1344</v>
      </c>
      <c r="EL97" s="28" t="s">
        <v>1568</v>
      </c>
      <c r="EM97" s="28" t="s">
        <v>1568</v>
      </c>
      <c r="EN97" s="28"/>
      <c r="EO97" s="28"/>
      <c r="EP97" s="28"/>
      <c r="EQ97" s="28"/>
      <c r="ER97" s="28"/>
      <c r="ES97" s="28"/>
    </row>
    <row r="98" spans="1:149" ht="25.5" customHeight="1">
      <c r="A98" s="27"/>
      <c r="B98" s="34" t="s">
        <v>1918</v>
      </c>
      <c r="C98" s="27"/>
      <c r="D98" s="78" t="s">
        <v>1964</v>
      </c>
      <c r="E98" s="27" t="s">
        <v>1536</v>
      </c>
      <c r="F98" s="28" t="s">
        <v>1537</v>
      </c>
      <c r="G98" s="28" t="s">
        <v>1538</v>
      </c>
      <c r="H98" s="29" t="s">
        <v>857</v>
      </c>
      <c r="I98" s="29"/>
      <c r="J98" s="29" t="s">
        <v>864</v>
      </c>
      <c r="K98" s="27">
        <v>58</v>
      </c>
      <c r="L98" s="28">
        <v>710000000</v>
      </c>
      <c r="M98" s="25" t="s">
        <v>1534</v>
      </c>
      <c r="N98" s="27" t="s">
        <v>1923</v>
      </c>
      <c r="O98" s="27" t="s">
        <v>359</v>
      </c>
      <c r="P98" s="27">
        <v>396473100</v>
      </c>
      <c r="Q98" s="28" t="s">
        <v>1550</v>
      </c>
      <c r="R98" s="29" t="s">
        <v>686</v>
      </c>
      <c r="S98" s="27" t="s">
        <v>1561</v>
      </c>
      <c r="T98" s="27"/>
      <c r="U98" s="27"/>
      <c r="V98" s="30">
        <v>0</v>
      </c>
      <c r="W98" s="30">
        <v>0</v>
      </c>
      <c r="X98" s="30">
        <v>100</v>
      </c>
      <c r="Y98" s="27" t="s">
        <v>970</v>
      </c>
      <c r="Z98" s="27" t="s">
        <v>888</v>
      </c>
      <c r="AA98" s="27">
        <v>34</v>
      </c>
      <c r="AB98" s="33">
        <v>325.28</v>
      </c>
      <c r="AC98" s="33">
        <f>AA98*AB98</f>
        <v>11059.519999999999</v>
      </c>
      <c r="AD98" s="33">
        <f>IF(Z98="С НДС",AC98*1.12,AC98)</f>
        <v>12386.6624</v>
      </c>
      <c r="AE98" s="33">
        <v>34</v>
      </c>
      <c r="AF98" s="33">
        <v>325.28</v>
      </c>
      <c r="AG98" s="33">
        <f>AE98*AF98</f>
        <v>11059.519999999999</v>
      </c>
      <c r="AH98" s="33">
        <f>IF(Z98="С НДС",AG98*1.12,AG98)</f>
        <v>12386.6624</v>
      </c>
      <c r="AI98" s="33">
        <v>34</v>
      </c>
      <c r="AJ98" s="33">
        <v>325.28</v>
      </c>
      <c r="AK98" s="33">
        <f>AI98*AJ98</f>
        <v>11059.519999999999</v>
      </c>
      <c r="AL98" s="33">
        <f>IF(Z98="С НДС",AK98*1.12,AK98)</f>
        <v>12386.6624</v>
      </c>
      <c r="AM98" s="33">
        <v>34</v>
      </c>
      <c r="AN98" s="33">
        <v>325.28</v>
      </c>
      <c r="AO98" s="33">
        <f>AM98*AN98</f>
        <v>11059.519999999999</v>
      </c>
      <c r="AP98" s="33">
        <f>IF(Z98="С НДС",AO98*1.12,AO98)</f>
        <v>12386.6624</v>
      </c>
      <c r="AQ98" s="33"/>
      <c r="AR98" s="33"/>
      <c r="AS98" s="33">
        <f>AQ98*AR98</f>
        <v>0</v>
      </c>
      <c r="AT98" s="33">
        <f>IF(Z98="С НДС",AS98*1.12,AS98)</f>
        <v>0</v>
      </c>
      <c r="AU98" s="33"/>
      <c r="AV98" s="33"/>
      <c r="AW98" s="33">
        <f>AU98*AV98</f>
        <v>0</v>
      </c>
      <c r="AX98" s="33">
        <f>IF(Z98="С НДС",AW98*1.12,AW98)</f>
        <v>0</v>
      </c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>
        <f>SUM(AA98,AE98,AI98,AM98,AQ98)</f>
        <v>136</v>
      </c>
      <c r="EF98" s="36">
        <f>SUM(AW98,AS98,AO98,AG98,AC98,AK98)</f>
        <v>44238.079999999994</v>
      </c>
      <c r="EG98" s="36">
        <f>IF(Z98="С НДС",EF98*1.12,EF98)</f>
        <v>49546.6496</v>
      </c>
      <c r="EH98" s="31" t="s">
        <v>1535</v>
      </c>
      <c r="EI98" s="28"/>
      <c r="EJ98" s="31"/>
      <c r="EK98" s="28" t="s">
        <v>1344</v>
      </c>
      <c r="EL98" s="28" t="s">
        <v>1568</v>
      </c>
      <c r="EM98" s="28" t="s">
        <v>1568</v>
      </c>
      <c r="EN98" s="28"/>
      <c r="EO98" s="28"/>
      <c r="EP98" s="28"/>
      <c r="EQ98" s="28"/>
      <c r="ER98" s="28"/>
      <c r="ES98" s="28"/>
    </row>
    <row r="99" spans="1:149" ht="25.5" customHeight="1">
      <c r="A99" s="27"/>
      <c r="B99" s="34" t="s">
        <v>1597</v>
      </c>
      <c r="C99" s="27"/>
      <c r="D99" s="78" t="s">
        <v>1698</v>
      </c>
      <c r="E99" s="27" t="s">
        <v>1536</v>
      </c>
      <c r="F99" s="28" t="s">
        <v>1537</v>
      </c>
      <c r="G99" s="28" t="s">
        <v>1538</v>
      </c>
      <c r="H99" s="29" t="s">
        <v>857</v>
      </c>
      <c r="I99" s="29"/>
      <c r="J99" s="29" t="s">
        <v>864</v>
      </c>
      <c r="K99" s="27">
        <v>58</v>
      </c>
      <c r="L99" s="28">
        <v>710000000</v>
      </c>
      <c r="M99" s="25" t="s">
        <v>1534</v>
      </c>
      <c r="N99" s="27" t="s">
        <v>1594</v>
      </c>
      <c r="O99" s="27" t="s">
        <v>359</v>
      </c>
      <c r="P99" s="27">
        <v>552210000</v>
      </c>
      <c r="Q99" s="28" t="s">
        <v>1548</v>
      </c>
      <c r="R99" s="29" t="s">
        <v>686</v>
      </c>
      <c r="S99" s="27" t="s">
        <v>1561</v>
      </c>
      <c r="T99" s="27"/>
      <c r="U99" s="27"/>
      <c r="V99" s="30">
        <v>0</v>
      </c>
      <c r="W99" s="30">
        <v>0</v>
      </c>
      <c r="X99" s="30">
        <v>100</v>
      </c>
      <c r="Y99" s="27" t="s">
        <v>970</v>
      </c>
      <c r="Z99" s="27" t="s">
        <v>888</v>
      </c>
      <c r="AA99" s="27">
        <v>17</v>
      </c>
      <c r="AB99" s="33">
        <v>325.28</v>
      </c>
      <c r="AC99" s="33">
        <f t="shared" si="0"/>
        <v>5529.759999999999</v>
      </c>
      <c r="AD99" s="33">
        <f t="shared" si="1"/>
        <v>6193.3312</v>
      </c>
      <c r="AE99" s="33">
        <v>17</v>
      </c>
      <c r="AF99" s="33">
        <v>325.28</v>
      </c>
      <c r="AG99" s="33">
        <f t="shared" si="2"/>
        <v>5529.759999999999</v>
      </c>
      <c r="AH99" s="33">
        <f t="shared" si="3"/>
        <v>6193.3312</v>
      </c>
      <c r="AI99" s="33">
        <v>17</v>
      </c>
      <c r="AJ99" s="33">
        <v>325.28</v>
      </c>
      <c r="AK99" s="33">
        <f t="shared" si="4"/>
        <v>5529.759999999999</v>
      </c>
      <c r="AL99" s="33">
        <f t="shared" si="14"/>
        <v>6193.3312</v>
      </c>
      <c r="AM99" s="33">
        <v>17</v>
      </c>
      <c r="AN99" s="33">
        <v>325.28</v>
      </c>
      <c r="AO99" s="33">
        <f t="shared" si="6"/>
        <v>5529.759999999999</v>
      </c>
      <c r="AP99" s="33">
        <f t="shared" si="15"/>
        <v>6193.3312</v>
      </c>
      <c r="AQ99" s="33"/>
      <c r="AR99" s="33"/>
      <c r="AS99" s="33">
        <f t="shared" si="8"/>
        <v>0</v>
      </c>
      <c r="AT99" s="33">
        <f t="shared" si="16"/>
        <v>0</v>
      </c>
      <c r="AU99" s="33"/>
      <c r="AV99" s="33"/>
      <c r="AW99" s="33">
        <f t="shared" si="10"/>
        <v>0</v>
      </c>
      <c r="AX99" s="33">
        <f t="shared" si="17"/>
        <v>0</v>
      </c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>
        <f t="shared" si="18"/>
        <v>68</v>
      </c>
      <c r="EF99" s="36">
        <v>0</v>
      </c>
      <c r="EG99" s="36">
        <f t="shared" si="19"/>
        <v>0</v>
      </c>
      <c r="EH99" s="31" t="s">
        <v>1535</v>
      </c>
      <c r="EI99" s="28"/>
      <c r="EJ99" s="31"/>
      <c r="EK99" s="28" t="s">
        <v>1344</v>
      </c>
      <c r="EL99" s="28" t="s">
        <v>1568</v>
      </c>
      <c r="EM99" s="28" t="s">
        <v>1568</v>
      </c>
      <c r="EN99" s="28"/>
      <c r="EO99" s="28"/>
      <c r="EP99" s="28"/>
      <c r="EQ99" s="28"/>
      <c r="ER99" s="28"/>
      <c r="ES99" s="28"/>
    </row>
    <row r="100" spans="1:149" ht="25.5" customHeight="1">
      <c r="A100" s="27"/>
      <c r="B100" s="34" t="s">
        <v>1918</v>
      </c>
      <c r="C100" s="27"/>
      <c r="D100" s="78" t="s">
        <v>1965</v>
      </c>
      <c r="E100" s="27" t="s">
        <v>1536</v>
      </c>
      <c r="F100" s="28" t="s">
        <v>1537</v>
      </c>
      <c r="G100" s="28" t="s">
        <v>1538</v>
      </c>
      <c r="H100" s="29" t="s">
        <v>857</v>
      </c>
      <c r="I100" s="29"/>
      <c r="J100" s="29" t="s">
        <v>864</v>
      </c>
      <c r="K100" s="27">
        <v>58</v>
      </c>
      <c r="L100" s="28">
        <v>710000000</v>
      </c>
      <c r="M100" s="25" t="s">
        <v>1534</v>
      </c>
      <c r="N100" s="27" t="s">
        <v>1923</v>
      </c>
      <c r="O100" s="27" t="s">
        <v>359</v>
      </c>
      <c r="P100" s="27">
        <v>552210000</v>
      </c>
      <c r="Q100" s="28" t="s">
        <v>1548</v>
      </c>
      <c r="R100" s="29" t="s">
        <v>686</v>
      </c>
      <c r="S100" s="27" t="s">
        <v>1561</v>
      </c>
      <c r="T100" s="27"/>
      <c r="U100" s="27"/>
      <c r="V100" s="30">
        <v>0</v>
      </c>
      <c r="W100" s="30">
        <v>0</v>
      </c>
      <c r="X100" s="30">
        <v>100</v>
      </c>
      <c r="Y100" s="27" t="s">
        <v>970</v>
      </c>
      <c r="Z100" s="27" t="s">
        <v>888</v>
      </c>
      <c r="AA100" s="27">
        <v>17</v>
      </c>
      <c r="AB100" s="33">
        <v>325.28</v>
      </c>
      <c r="AC100" s="33">
        <f>AA100*AB100</f>
        <v>5529.759999999999</v>
      </c>
      <c r="AD100" s="33">
        <f>IF(Z100="С НДС",AC100*1.12,AC100)</f>
        <v>6193.3312</v>
      </c>
      <c r="AE100" s="33">
        <v>17</v>
      </c>
      <c r="AF100" s="33">
        <v>325.28</v>
      </c>
      <c r="AG100" s="33">
        <f>AE100*AF100</f>
        <v>5529.759999999999</v>
      </c>
      <c r="AH100" s="33">
        <f>IF(Z100="С НДС",AG100*1.12,AG100)</f>
        <v>6193.3312</v>
      </c>
      <c r="AI100" s="33">
        <v>17</v>
      </c>
      <c r="AJ100" s="33">
        <v>325.28</v>
      </c>
      <c r="AK100" s="33">
        <f>AI100*AJ100</f>
        <v>5529.759999999999</v>
      </c>
      <c r="AL100" s="33">
        <f>IF(Z100="С НДС",AK100*1.12,AK100)</f>
        <v>6193.3312</v>
      </c>
      <c r="AM100" s="33">
        <v>17</v>
      </c>
      <c r="AN100" s="33">
        <v>325.28</v>
      </c>
      <c r="AO100" s="33">
        <f>AM100*AN100</f>
        <v>5529.759999999999</v>
      </c>
      <c r="AP100" s="33">
        <f>IF(Z100="С НДС",AO100*1.12,AO100)</f>
        <v>6193.3312</v>
      </c>
      <c r="AQ100" s="33"/>
      <c r="AR100" s="33"/>
      <c r="AS100" s="33">
        <f>AQ100*AR100</f>
        <v>0</v>
      </c>
      <c r="AT100" s="33">
        <f>IF(Z100="С НДС",AS100*1.12,AS100)</f>
        <v>0</v>
      </c>
      <c r="AU100" s="33"/>
      <c r="AV100" s="33"/>
      <c r="AW100" s="33">
        <f>AU100*AV100</f>
        <v>0</v>
      </c>
      <c r="AX100" s="33">
        <f>IF(Z100="С НДС",AW100*1.12,AW100)</f>
        <v>0</v>
      </c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>
        <f>SUM(AA100,AE100,AI100,AM100,AQ100)</f>
        <v>68</v>
      </c>
      <c r="EF100" s="36">
        <f>SUM(AW100,AS100,AO100,AG100,AC100,AK100)</f>
        <v>22119.039999999997</v>
      </c>
      <c r="EG100" s="36">
        <f>IF(Z100="С НДС",EF100*1.12,EF100)</f>
        <v>24773.3248</v>
      </c>
      <c r="EH100" s="31" t="s">
        <v>1535</v>
      </c>
      <c r="EI100" s="28"/>
      <c r="EJ100" s="31"/>
      <c r="EK100" s="28" t="s">
        <v>1344</v>
      </c>
      <c r="EL100" s="28" t="s">
        <v>1568</v>
      </c>
      <c r="EM100" s="28" t="s">
        <v>1568</v>
      </c>
      <c r="EN100" s="28"/>
      <c r="EO100" s="28"/>
      <c r="EP100" s="28"/>
      <c r="EQ100" s="28"/>
      <c r="ER100" s="28"/>
      <c r="ES100" s="28"/>
    </row>
    <row r="101" spans="1:149" ht="25.5" customHeight="1">
      <c r="A101" s="27"/>
      <c r="B101" s="34" t="s">
        <v>1597</v>
      </c>
      <c r="C101" s="27"/>
      <c r="D101" s="78" t="s">
        <v>1688</v>
      </c>
      <c r="E101" s="27" t="s">
        <v>1536</v>
      </c>
      <c r="F101" s="28" t="s">
        <v>1537</v>
      </c>
      <c r="G101" s="28" t="s">
        <v>1538</v>
      </c>
      <c r="H101" s="29" t="s">
        <v>857</v>
      </c>
      <c r="I101" s="29"/>
      <c r="J101" s="29" t="s">
        <v>864</v>
      </c>
      <c r="K101" s="27">
        <v>58</v>
      </c>
      <c r="L101" s="28">
        <v>710000000</v>
      </c>
      <c r="M101" s="25" t="s">
        <v>1534</v>
      </c>
      <c r="N101" s="27" t="s">
        <v>1594</v>
      </c>
      <c r="O101" s="27" t="s">
        <v>359</v>
      </c>
      <c r="P101" s="27">
        <v>551010000</v>
      </c>
      <c r="Q101" s="28" t="s">
        <v>1549</v>
      </c>
      <c r="R101" s="29" t="s">
        <v>686</v>
      </c>
      <c r="S101" s="27" t="s">
        <v>1561</v>
      </c>
      <c r="T101" s="27"/>
      <c r="U101" s="27"/>
      <c r="V101" s="30">
        <v>0</v>
      </c>
      <c r="W101" s="30">
        <v>0</v>
      </c>
      <c r="X101" s="30">
        <v>100</v>
      </c>
      <c r="Y101" s="27" t="s">
        <v>970</v>
      </c>
      <c r="Z101" s="27" t="s">
        <v>888</v>
      </c>
      <c r="AA101" s="27">
        <v>6</v>
      </c>
      <c r="AB101" s="33">
        <v>325.28</v>
      </c>
      <c r="AC101" s="33">
        <f t="shared" si="0"/>
        <v>1951.6799999999998</v>
      </c>
      <c r="AD101" s="33">
        <f t="shared" si="1"/>
        <v>2185.8816</v>
      </c>
      <c r="AE101" s="33">
        <v>6</v>
      </c>
      <c r="AF101" s="33">
        <v>325.28</v>
      </c>
      <c r="AG101" s="33">
        <f t="shared" si="2"/>
        <v>1951.6799999999998</v>
      </c>
      <c r="AH101" s="33">
        <f t="shared" si="3"/>
        <v>2185.8816</v>
      </c>
      <c r="AI101" s="33">
        <v>6</v>
      </c>
      <c r="AJ101" s="33">
        <v>325.28</v>
      </c>
      <c r="AK101" s="33">
        <f t="shared" si="4"/>
        <v>1951.6799999999998</v>
      </c>
      <c r="AL101" s="33">
        <f t="shared" si="14"/>
        <v>2185.8816</v>
      </c>
      <c r="AM101" s="33">
        <v>6</v>
      </c>
      <c r="AN101" s="33">
        <v>325.28</v>
      </c>
      <c r="AO101" s="33">
        <f t="shared" si="6"/>
        <v>1951.6799999999998</v>
      </c>
      <c r="AP101" s="33">
        <f t="shared" si="15"/>
        <v>2185.8816</v>
      </c>
      <c r="AQ101" s="33"/>
      <c r="AR101" s="33"/>
      <c r="AS101" s="33">
        <f t="shared" si="8"/>
        <v>0</v>
      </c>
      <c r="AT101" s="33">
        <f t="shared" si="16"/>
        <v>0</v>
      </c>
      <c r="AU101" s="33"/>
      <c r="AV101" s="33"/>
      <c r="AW101" s="33">
        <f t="shared" si="10"/>
        <v>0</v>
      </c>
      <c r="AX101" s="33">
        <f t="shared" si="17"/>
        <v>0</v>
      </c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>
        <f t="shared" si="18"/>
        <v>24</v>
      </c>
      <c r="EF101" s="36">
        <v>0</v>
      </c>
      <c r="EG101" s="36">
        <f t="shared" si="19"/>
        <v>0</v>
      </c>
      <c r="EH101" s="31" t="s">
        <v>1535</v>
      </c>
      <c r="EI101" s="28"/>
      <c r="EJ101" s="31"/>
      <c r="EK101" s="28" t="s">
        <v>1344</v>
      </c>
      <c r="EL101" s="28" t="s">
        <v>1568</v>
      </c>
      <c r="EM101" s="28" t="s">
        <v>1568</v>
      </c>
      <c r="EN101" s="28"/>
      <c r="EO101" s="28"/>
      <c r="EP101" s="28"/>
      <c r="EQ101" s="28"/>
      <c r="ER101" s="28"/>
      <c r="ES101" s="28"/>
    </row>
    <row r="102" spans="1:149" ht="25.5" customHeight="1">
      <c r="A102" s="27"/>
      <c r="B102" s="34" t="s">
        <v>1918</v>
      </c>
      <c r="C102" s="27"/>
      <c r="D102" s="78" t="s">
        <v>1966</v>
      </c>
      <c r="E102" s="27" t="s">
        <v>1536</v>
      </c>
      <c r="F102" s="28" t="s">
        <v>1537</v>
      </c>
      <c r="G102" s="28" t="s">
        <v>1538</v>
      </c>
      <c r="H102" s="29" t="s">
        <v>857</v>
      </c>
      <c r="I102" s="29"/>
      <c r="J102" s="29" t="s">
        <v>864</v>
      </c>
      <c r="K102" s="27">
        <v>58</v>
      </c>
      <c r="L102" s="28">
        <v>710000000</v>
      </c>
      <c r="M102" s="25" t="s">
        <v>1534</v>
      </c>
      <c r="N102" s="27" t="s">
        <v>1923</v>
      </c>
      <c r="O102" s="27" t="s">
        <v>359</v>
      </c>
      <c r="P102" s="27">
        <v>551010000</v>
      </c>
      <c r="Q102" s="28" t="s">
        <v>1549</v>
      </c>
      <c r="R102" s="29" t="s">
        <v>686</v>
      </c>
      <c r="S102" s="27" t="s">
        <v>1561</v>
      </c>
      <c r="T102" s="27"/>
      <c r="U102" s="27"/>
      <c r="V102" s="30">
        <v>0</v>
      </c>
      <c r="W102" s="30">
        <v>0</v>
      </c>
      <c r="X102" s="30">
        <v>100</v>
      </c>
      <c r="Y102" s="27" t="s">
        <v>970</v>
      </c>
      <c r="Z102" s="27" t="s">
        <v>888</v>
      </c>
      <c r="AA102" s="27">
        <v>6</v>
      </c>
      <c r="AB102" s="33">
        <v>325.28</v>
      </c>
      <c r="AC102" s="33">
        <f>AA102*AB102</f>
        <v>1951.6799999999998</v>
      </c>
      <c r="AD102" s="33">
        <f>IF(Z102="С НДС",AC102*1.12,AC102)</f>
        <v>2185.8816</v>
      </c>
      <c r="AE102" s="33">
        <v>6</v>
      </c>
      <c r="AF102" s="33">
        <v>325.28</v>
      </c>
      <c r="AG102" s="33">
        <f>AE102*AF102</f>
        <v>1951.6799999999998</v>
      </c>
      <c r="AH102" s="33">
        <f>IF(Z102="С НДС",AG102*1.12,AG102)</f>
        <v>2185.8816</v>
      </c>
      <c r="AI102" s="33">
        <v>6</v>
      </c>
      <c r="AJ102" s="33">
        <v>325.28</v>
      </c>
      <c r="AK102" s="33">
        <f>AI102*AJ102</f>
        <v>1951.6799999999998</v>
      </c>
      <c r="AL102" s="33">
        <f>IF(Z102="С НДС",AK102*1.12,AK102)</f>
        <v>2185.8816</v>
      </c>
      <c r="AM102" s="33">
        <v>6</v>
      </c>
      <c r="AN102" s="33">
        <v>325.28</v>
      </c>
      <c r="AO102" s="33">
        <f>AM102*AN102</f>
        <v>1951.6799999999998</v>
      </c>
      <c r="AP102" s="33">
        <f>IF(Z102="С НДС",AO102*1.12,AO102)</f>
        <v>2185.8816</v>
      </c>
      <c r="AQ102" s="33"/>
      <c r="AR102" s="33"/>
      <c r="AS102" s="33">
        <f>AQ102*AR102</f>
        <v>0</v>
      </c>
      <c r="AT102" s="33">
        <f>IF(Z102="С НДС",AS102*1.12,AS102)</f>
        <v>0</v>
      </c>
      <c r="AU102" s="33"/>
      <c r="AV102" s="33"/>
      <c r="AW102" s="33">
        <f>AU102*AV102</f>
        <v>0</v>
      </c>
      <c r="AX102" s="33">
        <f>IF(Z102="С НДС",AW102*1.12,AW102)</f>
        <v>0</v>
      </c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>
        <f>SUM(AA102,AE102,AI102,AM102,AQ102)</f>
        <v>24</v>
      </c>
      <c r="EF102" s="36">
        <f>SUM(AW102,AS102,AO102,AG102,AC102,AK102)</f>
        <v>7806.719999999999</v>
      </c>
      <c r="EG102" s="36">
        <f>IF(Z102="С НДС",EF102*1.12,EF102)</f>
        <v>8743.5264</v>
      </c>
      <c r="EH102" s="31" t="s">
        <v>1535</v>
      </c>
      <c r="EI102" s="28"/>
      <c r="EJ102" s="31"/>
      <c r="EK102" s="28" t="s">
        <v>1344</v>
      </c>
      <c r="EL102" s="28" t="s">
        <v>1568</v>
      </c>
      <c r="EM102" s="28" t="s">
        <v>1568</v>
      </c>
      <c r="EN102" s="28"/>
      <c r="EO102" s="28"/>
      <c r="EP102" s="28"/>
      <c r="EQ102" s="28"/>
      <c r="ER102" s="28"/>
      <c r="ES102" s="28"/>
    </row>
    <row r="103" spans="1:149" ht="25.5" customHeight="1">
      <c r="A103" s="27"/>
      <c r="B103" s="34" t="s">
        <v>1597</v>
      </c>
      <c r="C103" s="27"/>
      <c r="D103" s="78" t="s">
        <v>1645</v>
      </c>
      <c r="E103" s="27" t="s">
        <v>1536</v>
      </c>
      <c r="F103" s="28" t="s">
        <v>1537</v>
      </c>
      <c r="G103" s="28" t="s">
        <v>1538</v>
      </c>
      <c r="H103" s="29" t="s">
        <v>857</v>
      </c>
      <c r="I103" s="29"/>
      <c r="J103" s="29" t="s">
        <v>864</v>
      </c>
      <c r="K103" s="27">
        <v>58</v>
      </c>
      <c r="L103" s="28">
        <v>710000000</v>
      </c>
      <c r="M103" s="25" t="s">
        <v>1534</v>
      </c>
      <c r="N103" s="27" t="s">
        <v>1594</v>
      </c>
      <c r="O103" s="27" t="s">
        <v>359</v>
      </c>
      <c r="P103" s="27">
        <v>351610000</v>
      </c>
      <c r="Q103" s="28" t="s">
        <v>1546</v>
      </c>
      <c r="R103" s="29" t="s">
        <v>686</v>
      </c>
      <c r="S103" s="27" t="s">
        <v>1561</v>
      </c>
      <c r="T103" s="27"/>
      <c r="U103" s="27"/>
      <c r="V103" s="30">
        <v>0</v>
      </c>
      <c r="W103" s="30">
        <v>0</v>
      </c>
      <c r="X103" s="30">
        <v>100</v>
      </c>
      <c r="Y103" s="27" t="s">
        <v>970</v>
      </c>
      <c r="Z103" s="27" t="s">
        <v>888</v>
      </c>
      <c r="AA103" s="27">
        <v>24</v>
      </c>
      <c r="AB103" s="33">
        <v>325.28</v>
      </c>
      <c r="AC103" s="33">
        <f t="shared" si="0"/>
        <v>7806.719999999999</v>
      </c>
      <c r="AD103" s="33">
        <f t="shared" si="1"/>
        <v>8743.5264</v>
      </c>
      <c r="AE103" s="33">
        <v>24</v>
      </c>
      <c r="AF103" s="33">
        <v>325.28</v>
      </c>
      <c r="AG103" s="33">
        <f t="shared" si="2"/>
        <v>7806.719999999999</v>
      </c>
      <c r="AH103" s="33">
        <f t="shared" si="3"/>
        <v>8743.5264</v>
      </c>
      <c r="AI103" s="33">
        <v>24</v>
      </c>
      <c r="AJ103" s="33">
        <v>325.28</v>
      </c>
      <c r="AK103" s="33">
        <f t="shared" si="4"/>
        <v>7806.719999999999</v>
      </c>
      <c r="AL103" s="33">
        <f t="shared" si="14"/>
        <v>8743.5264</v>
      </c>
      <c r="AM103" s="33">
        <v>24</v>
      </c>
      <c r="AN103" s="33">
        <v>325.28</v>
      </c>
      <c r="AO103" s="33">
        <f t="shared" si="6"/>
        <v>7806.719999999999</v>
      </c>
      <c r="AP103" s="33">
        <f t="shared" si="15"/>
        <v>8743.5264</v>
      </c>
      <c r="AQ103" s="33"/>
      <c r="AR103" s="33"/>
      <c r="AS103" s="33">
        <f t="shared" si="8"/>
        <v>0</v>
      </c>
      <c r="AT103" s="33">
        <f t="shared" si="16"/>
        <v>0</v>
      </c>
      <c r="AU103" s="33"/>
      <c r="AV103" s="33"/>
      <c r="AW103" s="33">
        <f t="shared" si="10"/>
        <v>0</v>
      </c>
      <c r="AX103" s="33">
        <f t="shared" si="17"/>
        <v>0</v>
      </c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>
        <f t="shared" si="18"/>
        <v>96</v>
      </c>
      <c r="EF103" s="36">
        <v>0</v>
      </c>
      <c r="EG103" s="36">
        <f t="shared" si="19"/>
        <v>0</v>
      </c>
      <c r="EH103" s="31" t="s">
        <v>1535</v>
      </c>
      <c r="EI103" s="28"/>
      <c r="EJ103" s="31"/>
      <c r="EK103" s="28" t="s">
        <v>1344</v>
      </c>
      <c r="EL103" s="28" t="s">
        <v>1568</v>
      </c>
      <c r="EM103" s="28" t="s">
        <v>1568</v>
      </c>
      <c r="EN103" s="28"/>
      <c r="EO103" s="28"/>
      <c r="EP103" s="28"/>
      <c r="EQ103" s="28"/>
      <c r="ER103" s="28"/>
      <c r="ES103" s="28"/>
    </row>
    <row r="104" spans="1:149" ht="25.5" customHeight="1">
      <c r="A104" s="27"/>
      <c r="B104" s="34" t="s">
        <v>1918</v>
      </c>
      <c r="C104" s="27"/>
      <c r="D104" s="78" t="s">
        <v>1967</v>
      </c>
      <c r="E104" s="27" t="s">
        <v>1536</v>
      </c>
      <c r="F104" s="28" t="s">
        <v>1537</v>
      </c>
      <c r="G104" s="28" t="s">
        <v>1538</v>
      </c>
      <c r="H104" s="29" t="s">
        <v>857</v>
      </c>
      <c r="I104" s="29"/>
      <c r="J104" s="29" t="s">
        <v>864</v>
      </c>
      <c r="K104" s="27">
        <v>58</v>
      </c>
      <c r="L104" s="28">
        <v>710000000</v>
      </c>
      <c r="M104" s="25" t="s">
        <v>1534</v>
      </c>
      <c r="N104" s="27" t="s">
        <v>1923</v>
      </c>
      <c r="O104" s="27" t="s">
        <v>359</v>
      </c>
      <c r="P104" s="27">
        <v>351610000</v>
      </c>
      <c r="Q104" s="28" t="s">
        <v>1546</v>
      </c>
      <c r="R104" s="29" t="s">
        <v>686</v>
      </c>
      <c r="S104" s="27" t="s">
        <v>1561</v>
      </c>
      <c r="T104" s="27"/>
      <c r="U104" s="27"/>
      <c r="V104" s="30">
        <v>0</v>
      </c>
      <c r="W104" s="30">
        <v>0</v>
      </c>
      <c r="X104" s="30">
        <v>100</v>
      </c>
      <c r="Y104" s="27" t="s">
        <v>970</v>
      </c>
      <c r="Z104" s="27" t="s">
        <v>888</v>
      </c>
      <c r="AA104" s="27">
        <v>24</v>
      </c>
      <c r="AB104" s="33">
        <v>325.28</v>
      </c>
      <c r="AC104" s="33">
        <f>AA104*AB104</f>
        <v>7806.719999999999</v>
      </c>
      <c r="AD104" s="33">
        <f>IF(Z104="С НДС",AC104*1.12,AC104)</f>
        <v>8743.5264</v>
      </c>
      <c r="AE104" s="33">
        <v>24</v>
      </c>
      <c r="AF104" s="33">
        <v>325.28</v>
      </c>
      <c r="AG104" s="33">
        <f>AE104*AF104</f>
        <v>7806.719999999999</v>
      </c>
      <c r="AH104" s="33">
        <f>IF(Z104="С НДС",AG104*1.12,AG104)</f>
        <v>8743.5264</v>
      </c>
      <c r="AI104" s="33">
        <v>24</v>
      </c>
      <c r="AJ104" s="33">
        <v>325.28</v>
      </c>
      <c r="AK104" s="33">
        <f>AI104*AJ104</f>
        <v>7806.719999999999</v>
      </c>
      <c r="AL104" s="33">
        <f>IF(Z104="С НДС",AK104*1.12,AK104)</f>
        <v>8743.5264</v>
      </c>
      <c r="AM104" s="33">
        <v>24</v>
      </c>
      <c r="AN104" s="33">
        <v>325.28</v>
      </c>
      <c r="AO104" s="33">
        <f>AM104*AN104</f>
        <v>7806.719999999999</v>
      </c>
      <c r="AP104" s="33">
        <f>IF(Z104="С НДС",AO104*1.12,AO104)</f>
        <v>8743.5264</v>
      </c>
      <c r="AQ104" s="33"/>
      <c r="AR104" s="33"/>
      <c r="AS104" s="33">
        <f>AQ104*AR104</f>
        <v>0</v>
      </c>
      <c r="AT104" s="33">
        <f>IF(Z104="С НДС",AS104*1.12,AS104)</f>
        <v>0</v>
      </c>
      <c r="AU104" s="33"/>
      <c r="AV104" s="33"/>
      <c r="AW104" s="33">
        <f>AU104*AV104</f>
        <v>0</v>
      </c>
      <c r="AX104" s="33">
        <f>IF(Z104="С НДС",AW104*1.12,AW104)</f>
        <v>0</v>
      </c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>
        <f>SUM(AA104,AE104,AI104,AM104,AQ104)</f>
        <v>96</v>
      </c>
      <c r="EF104" s="36">
        <f>SUM(AW104,AS104,AO104,AG104,AC104,AK104)</f>
        <v>31226.879999999997</v>
      </c>
      <c r="EG104" s="36">
        <f>IF(Z104="С НДС",EF104*1.12,EF104)</f>
        <v>34974.1056</v>
      </c>
      <c r="EH104" s="31" t="s">
        <v>1535</v>
      </c>
      <c r="EI104" s="28"/>
      <c r="EJ104" s="31"/>
      <c r="EK104" s="28" t="s">
        <v>1344</v>
      </c>
      <c r="EL104" s="28" t="s">
        <v>1568</v>
      </c>
      <c r="EM104" s="28" t="s">
        <v>1568</v>
      </c>
      <c r="EN104" s="28"/>
      <c r="EO104" s="28"/>
      <c r="EP104" s="28"/>
      <c r="EQ104" s="28"/>
      <c r="ER104" s="28"/>
      <c r="ES104" s="28"/>
    </row>
    <row r="105" spans="1:149" ht="25.5" customHeight="1">
      <c r="A105" s="27"/>
      <c r="B105" s="34" t="s">
        <v>1597</v>
      </c>
      <c r="C105" s="27"/>
      <c r="D105" s="78" t="s">
        <v>1650</v>
      </c>
      <c r="E105" s="27" t="s">
        <v>1536</v>
      </c>
      <c r="F105" s="28" t="s">
        <v>1537</v>
      </c>
      <c r="G105" s="28" t="s">
        <v>1538</v>
      </c>
      <c r="H105" s="29" t="s">
        <v>857</v>
      </c>
      <c r="I105" s="29"/>
      <c r="J105" s="29" t="s">
        <v>864</v>
      </c>
      <c r="K105" s="27">
        <v>58</v>
      </c>
      <c r="L105" s="28">
        <v>710000000</v>
      </c>
      <c r="M105" s="25" t="s">
        <v>1534</v>
      </c>
      <c r="N105" s="27" t="s">
        <v>1594</v>
      </c>
      <c r="O105" s="27" t="s">
        <v>359</v>
      </c>
      <c r="P105" s="27">
        <v>354400000</v>
      </c>
      <c r="Q105" s="28" t="s">
        <v>1547</v>
      </c>
      <c r="R105" s="29" t="s">
        <v>686</v>
      </c>
      <c r="S105" s="27" t="s">
        <v>1561</v>
      </c>
      <c r="T105" s="27"/>
      <c r="U105" s="27"/>
      <c r="V105" s="30">
        <v>0</v>
      </c>
      <c r="W105" s="30">
        <v>0</v>
      </c>
      <c r="X105" s="30">
        <v>100</v>
      </c>
      <c r="Y105" s="27" t="s">
        <v>970</v>
      </c>
      <c r="Z105" s="27" t="s">
        <v>888</v>
      </c>
      <c r="AA105" s="27">
        <v>82</v>
      </c>
      <c r="AB105" s="33">
        <v>325.28</v>
      </c>
      <c r="AC105" s="33">
        <f t="shared" si="0"/>
        <v>26672.96</v>
      </c>
      <c r="AD105" s="33">
        <f t="shared" si="1"/>
        <v>29873.715200000002</v>
      </c>
      <c r="AE105" s="33">
        <v>82</v>
      </c>
      <c r="AF105" s="33">
        <v>325.28</v>
      </c>
      <c r="AG105" s="33">
        <f t="shared" si="2"/>
        <v>26672.96</v>
      </c>
      <c r="AH105" s="33">
        <f t="shared" si="3"/>
        <v>29873.715200000002</v>
      </c>
      <c r="AI105" s="33">
        <v>82</v>
      </c>
      <c r="AJ105" s="33">
        <v>325.28</v>
      </c>
      <c r="AK105" s="33">
        <f t="shared" si="4"/>
        <v>26672.96</v>
      </c>
      <c r="AL105" s="33">
        <f t="shared" si="14"/>
        <v>29873.715200000002</v>
      </c>
      <c r="AM105" s="33">
        <v>82</v>
      </c>
      <c r="AN105" s="33">
        <v>325.28</v>
      </c>
      <c r="AO105" s="33">
        <f t="shared" si="6"/>
        <v>26672.96</v>
      </c>
      <c r="AP105" s="33">
        <f t="shared" si="15"/>
        <v>29873.715200000002</v>
      </c>
      <c r="AQ105" s="33"/>
      <c r="AR105" s="33"/>
      <c r="AS105" s="33">
        <f t="shared" si="8"/>
        <v>0</v>
      </c>
      <c r="AT105" s="33">
        <f t="shared" si="16"/>
        <v>0</v>
      </c>
      <c r="AU105" s="33"/>
      <c r="AV105" s="33"/>
      <c r="AW105" s="33">
        <f t="shared" si="10"/>
        <v>0</v>
      </c>
      <c r="AX105" s="33">
        <f t="shared" si="17"/>
        <v>0</v>
      </c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>
        <f t="shared" si="18"/>
        <v>328</v>
      </c>
      <c r="EF105" s="36">
        <v>0</v>
      </c>
      <c r="EG105" s="36">
        <f t="shared" si="19"/>
        <v>0</v>
      </c>
      <c r="EH105" s="31" t="s">
        <v>1535</v>
      </c>
      <c r="EI105" s="28"/>
      <c r="EJ105" s="31"/>
      <c r="EK105" s="28" t="s">
        <v>1344</v>
      </c>
      <c r="EL105" s="28" t="s">
        <v>1568</v>
      </c>
      <c r="EM105" s="28" t="s">
        <v>1568</v>
      </c>
      <c r="EN105" s="28"/>
      <c r="EO105" s="28"/>
      <c r="EP105" s="28"/>
      <c r="EQ105" s="28"/>
      <c r="ER105" s="28"/>
      <c r="ES105" s="28"/>
    </row>
    <row r="106" spans="1:149" ht="25.5" customHeight="1">
      <c r="A106" s="27"/>
      <c r="B106" s="34" t="s">
        <v>1918</v>
      </c>
      <c r="C106" s="27"/>
      <c r="D106" s="78" t="s">
        <v>1968</v>
      </c>
      <c r="E106" s="27" t="s">
        <v>1536</v>
      </c>
      <c r="F106" s="28" t="s">
        <v>1537</v>
      </c>
      <c r="G106" s="28" t="s">
        <v>1538</v>
      </c>
      <c r="H106" s="29" t="s">
        <v>857</v>
      </c>
      <c r="I106" s="29"/>
      <c r="J106" s="29" t="s">
        <v>864</v>
      </c>
      <c r="K106" s="27">
        <v>58</v>
      </c>
      <c r="L106" s="28">
        <v>710000000</v>
      </c>
      <c r="M106" s="25" t="s">
        <v>1534</v>
      </c>
      <c r="N106" s="27" t="s">
        <v>1923</v>
      </c>
      <c r="O106" s="27" t="s">
        <v>359</v>
      </c>
      <c r="P106" s="27">
        <v>354400000</v>
      </c>
      <c r="Q106" s="28" t="s">
        <v>1547</v>
      </c>
      <c r="R106" s="29" t="s">
        <v>686</v>
      </c>
      <c r="S106" s="27" t="s">
        <v>1561</v>
      </c>
      <c r="T106" s="27"/>
      <c r="U106" s="27"/>
      <c r="V106" s="30">
        <v>0</v>
      </c>
      <c r="W106" s="30">
        <v>0</v>
      </c>
      <c r="X106" s="30">
        <v>100</v>
      </c>
      <c r="Y106" s="27" t="s">
        <v>970</v>
      </c>
      <c r="Z106" s="27" t="s">
        <v>888</v>
      </c>
      <c r="AA106" s="27">
        <v>82</v>
      </c>
      <c r="AB106" s="33">
        <v>325.28</v>
      </c>
      <c r="AC106" s="33">
        <f>AA106*AB106</f>
        <v>26672.96</v>
      </c>
      <c r="AD106" s="33">
        <f>IF(Z106="С НДС",AC106*1.12,AC106)</f>
        <v>29873.715200000002</v>
      </c>
      <c r="AE106" s="33">
        <v>82</v>
      </c>
      <c r="AF106" s="33">
        <v>325.28</v>
      </c>
      <c r="AG106" s="33">
        <f>AE106*AF106</f>
        <v>26672.96</v>
      </c>
      <c r="AH106" s="33">
        <f>IF(Z106="С НДС",AG106*1.12,AG106)</f>
        <v>29873.715200000002</v>
      </c>
      <c r="AI106" s="33">
        <v>82</v>
      </c>
      <c r="AJ106" s="33">
        <v>325.28</v>
      </c>
      <c r="AK106" s="33">
        <f>AI106*AJ106</f>
        <v>26672.96</v>
      </c>
      <c r="AL106" s="33">
        <f>IF(Z106="С НДС",AK106*1.12,AK106)</f>
        <v>29873.715200000002</v>
      </c>
      <c r="AM106" s="33">
        <v>82</v>
      </c>
      <c r="AN106" s="33">
        <v>325.28</v>
      </c>
      <c r="AO106" s="33">
        <f>AM106*AN106</f>
        <v>26672.96</v>
      </c>
      <c r="AP106" s="33">
        <f>IF(Z106="С НДС",AO106*1.12,AO106)</f>
        <v>29873.715200000002</v>
      </c>
      <c r="AQ106" s="33"/>
      <c r="AR106" s="33"/>
      <c r="AS106" s="33">
        <f>AQ106*AR106</f>
        <v>0</v>
      </c>
      <c r="AT106" s="33">
        <f>IF(Z106="С НДС",AS106*1.12,AS106)</f>
        <v>0</v>
      </c>
      <c r="AU106" s="33"/>
      <c r="AV106" s="33"/>
      <c r="AW106" s="33">
        <f>AU106*AV106</f>
        <v>0</v>
      </c>
      <c r="AX106" s="33">
        <f>IF(Z106="С НДС",AW106*1.12,AW106)</f>
        <v>0</v>
      </c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>
        <f>SUM(AA106,AE106,AI106,AM106,AQ106)</f>
        <v>328</v>
      </c>
      <c r="EF106" s="36">
        <f>SUM(AW106,AS106,AO106,AG106,AC106,AK106)</f>
        <v>106691.84</v>
      </c>
      <c r="EG106" s="36">
        <f>IF(Z106="С НДС",EF106*1.12,EF106)</f>
        <v>119494.86080000001</v>
      </c>
      <c r="EH106" s="31" t="s">
        <v>1535</v>
      </c>
      <c r="EI106" s="28"/>
      <c r="EJ106" s="31"/>
      <c r="EK106" s="28" t="s">
        <v>1344</v>
      </c>
      <c r="EL106" s="28" t="s">
        <v>1568</v>
      </c>
      <c r="EM106" s="28" t="s">
        <v>1568</v>
      </c>
      <c r="EN106" s="28"/>
      <c r="EO106" s="28"/>
      <c r="EP106" s="28"/>
      <c r="EQ106" s="28"/>
      <c r="ER106" s="28"/>
      <c r="ES106" s="28"/>
    </row>
    <row r="107" spans="1:149" ht="25.5" customHeight="1">
      <c r="A107" s="27"/>
      <c r="B107" s="34" t="s">
        <v>1597</v>
      </c>
      <c r="C107" s="27"/>
      <c r="D107" s="78" t="s">
        <v>1636</v>
      </c>
      <c r="E107" s="27" t="s">
        <v>1536</v>
      </c>
      <c r="F107" s="28" t="s">
        <v>1537</v>
      </c>
      <c r="G107" s="28" t="s">
        <v>1538</v>
      </c>
      <c r="H107" s="29" t="s">
        <v>857</v>
      </c>
      <c r="I107" s="29"/>
      <c r="J107" s="29" t="s">
        <v>864</v>
      </c>
      <c r="K107" s="27">
        <v>58</v>
      </c>
      <c r="L107" s="28">
        <v>710000000</v>
      </c>
      <c r="M107" s="25" t="s">
        <v>1534</v>
      </c>
      <c r="N107" s="27" t="s">
        <v>1594</v>
      </c>
      <c r="O107" s="27" t="s">
        <v>359</v>
      </c>
      <c r="P107" s="27">
        <v>351010000</v>
      </c>
      <c r="Q107" s="28" t="s">
        <v>1545</v>
      </c>
      <c r="R107" s="29" t="s">
        <v>686</v>
      </c>
      <c r="S107" s="27" t="s">
        <v>1561</v>
      </c>
      <c r="T107" s="27"/>
      <c r="U107" s="27"/>
      <c r="V107" s="30">
        <v>0</v>
      </c>
      <c r="W107" s="30">
        <v>0</v>
      </c>
      <c r="X107" s="30">
        <v>100</v>
      </c>
      <c r="Y107" s="27" t="s">
        <v>970</v>
      </c>
      <c r="Z107" s="27" t="s">
        <v>888</v>
      </c>
      <c r="AA107" s="27">
        <v>10</v>
      </c>
      <c r="AB107" s="33">
        <v>325.28</v>
      </c>
      <c r="AC107" s="33">
        <f t="shared" si="0"/>
        <v>3252.7999999999997</v>
      </c>
      <c r="AD107" s="33">
        <f t="shared" si="1"/>
        <v>3643.136</v>
      </c>
      <c r="AE107" s="33">
        <v>10</v>
      </c>
      <c r="AF107" s="33">
        <v>325.28</v>
      </c>
      <c r="AG107" s="33">
        <f t="shared" si="2"/>
        <v>3252.7999999999997</v>
      </c>
      <c r="AH107" s="33">
        <f t="shared" si="3"/>
        <v>3643.136</v>
      </c>
      <c r="AI107" s="33">
        <v>10</v>
      </c>
      <c r="AJ107" s="33">
        <v>325.28</v>
      </c>
      <c r="AK107" s="33">
        <f t="shared" si="4"/>
        <v>3252.7999999999997</v>
      </c>
      <c r="AL107" s="33">
        <f t="shared" si="14"/>
        <v>3643.136</v>
      </c>
      <c r="AM107" s="33">
        <v>10</v>
      </c>
      <c r="AN107" s="33">
        <v>325.28</v>
      </c>
      <c r="AO107" s="33">
        <f t="shared" si="6"/>
        <v>3252.7999999999997</v>
      </c>
      <c r="AP107" s="33">
        <f t="shared" si="15"/>
        <v>3643.136</v>
      </c>
      <c r="AQ107" s="33"/>
      <c r="AR107" s="33"/>
      <c r="AS107" s="33">
        <f t="shared" si="8"/>
        <v>0</v>
      </c>
      <c r="AT107" s="33">
        <f t="shared" si="16"/>
        <v>0</v>
      </c>
      <c r="AU107" s="33"/>
      <c r="AV107" s="33"/>
      <c r="AW107" s="33">
        <f t="shared" si="10"/>
        <v>0</v>
      </c>
      <c r="AX107" s="33">
        <f t="shared" si="17"/>
        <v>0</v>
      </c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>
        <f t="shared" si="18"/>
        <v>40</v>
      </c>
      <c r="EF107" s="36">
        <v>0</v>
      </c>
      <c r="EG107" s="36">
        <f t="shared" si="19"/>
        <v>0</v>
      </c>
      <c r="EH107" s="31" t="s">
        <v>1535</v>
      </c>
      <c r="EI107" s="28"/>
      <c r="EJ107" s="31"/>
      <c r="EK107" s="28" t="s">
        <v>1344</v>
      </c>
      <c r="EL107" s="28" t="s">
        <v>1568</v>
      </c>
      <c r="EM107" s="28" t="s">
        <v>1568</v>
      </c>
      <c r="EN107" s="28"/>
      <c r="EO107" s="28"/>
      <c r="EP107" s="28"/>
      <c r="EQ107" s="28"/>
      <c r="ER107" s="28"/>
      <c r="ES107" s="28"/>
    </row>
    <row r="108" spans="1:149" ht="25.5" customHeight="1">
      <c r="A108" s="27"/>
      <c r="B108" s="34" t="s">
        <v>1918</v>
      </c>
      <c r="C108" s="27"/>
      <c r="D108" s="78" t="s">
        <v>1969</v>
      </c>
      <c r="E108" s="27" t="s">
        <v>1536</v>
      </c>
      <c r="F108" s="28" t="s">
        <v>1537</v>
      </c>
      <c r="G108" s="28" t="s">
        <v>1538</v>
      </c>
      <c r="H108" s="29" t="s">
        <v>857</v>
      </c>
      <c r="I108" s="29"/>
      <c r="J108" s="29" t="s">
        <v>864</v>
      </c>
      <c r="K108" s="27">
        <v>58</v>
      </c>
      <c r="L108" s="28">
        <v>710000000</v>
      </c>
      <c r="M108" s="25" t="s">
        <v>1534</v>
      </c>
      <c r="N108" s="27" t="s">
        <v>1923</v>
      </c>
      <c r="O108" s="27" t="s">
        <v>359</v>
      </c>
      <c r="P108" s="27">
        <v>351010000</v>
      </c>
      <c r="Q108" s="28" t="s">
        <v>1545</v>
      </c>
      <c r="R108" s="29" t="s">
        <v>686</v>
      </c>
      <c r="S108" s="27" t="s">
        <v>1561</v>
      </c>
      <c r="T108" s="27"/>
      <c r="U108" s="27"/>
      <c r="V108" s="30">
        <v>0</v>
      </c>
      <c r="W108" s="30">
        <v>0</v>
      </c>
      <c r="X108" s="30">
        <v>100</v>
      </c>
      <c r="Y108" s="27" t="s">
        <v>970</v>
      </c>
      <c r="Z108" s="27" t="s">
        <v>888</v>
      </c>
      <c r="AA108" s="27">
        <v>10</v>
      </c>
      <c r="AB108" s="33">
        <v>325.28</v>
      </c>
      <c r="AC108" s="33">
        <f>AA108*AB108</f>
        <v>3252.7999999999997</v>
      </c>
      <c r="AD108" s="33">
        <f>IF(Z108="С НДС",AC108*1.12,AC108)</f>
        <v>3643.136</v>
      </c>
      <c r="AE108" s="33">
        <v>10</v>
      </c>
      <c r="AF108" s="33">
        <v>325.28</v>
      </c>
      <c r="AG108" s="33">
        <f>AE108*AF108</f>
        <v>3252.7999999999997</v>
      </c>
      <c r="AH108" s="33">
        <f>IF(Z108="С НДС",AG108*1.12,AG108)</f>
        <v>3643.136</v>
      </c>
      <c r="AI108" s="33">
        <v>10</v>
      </c>
      <c r="AJ108" s="33">
        <v>325.28</v>
      </c>
      <c r="AK108" s="33">
        <f>AI108*AJ108</f>
        <v>3252.7999999999997</v>
      </c>
      <c r="AL108" s="33">
        <f>IF(Z108="С НДС",AK108*1.12,AK108)</f>
        <v>3643.136</v>
      </c>
      <c r="AM108" s="33">
        <v>10</v>
      </c>
      <c r="AN108" s="33">
        <v>325.28</v>
      </c>
      <c r="AO108" s="33">
        <f>AM108*AN108</f>
        <v>3252.7999999999997</v>
      </c>
      <c r="AP108" s="33">
        <f>IF(Z108="С НДС",AO108*1.12,AO108)</f>
        <v>3643.136</v>
      </c>
      <c r="AQ108" s="33"/>
      <c r="AR108" s="33"/>
      <c r="AS108" s="33">
        <f>AQ108*AR108</f>
        <v>0</v>
      </c>
      <c r="AT108" s="33">
        <f>IF(Z108="С НДС",AS108*1.12,AS108)</f>
        <v>0</v>
      </c>
      <c r="AU108" s="33"/>
      <c r="AV108" s="33"/>
      <c r="AW108" s="33">
        <f>AU108*AV108</f>
        <v>0</v>
      </c>
      <c r="AX108" s="33">
        <f>IF(Z108="С НДС",AW108*1.12,AW108)</f>
        <v>0</v>
      </c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>
        <f>SUM(AA108,AE108,AI108,AM108,AQ108)</f>
        <v>40</v>
      </c>
      <c r="EF108" s="36">
        <f>SUM(AW108,AS108,AO108,AG108,AC108,AK108)</f>
        <v>13011.199999999999</v>
      </c>
      <c r="EG108" s="36">
        <f>IF(Z108="С НДС",EF108*1.12,EF108)</f>
        <v>14572.544</v>
      </c>
      <c r="EH108" s="31" t="s">
        <v>1535</v>
      </c>
      <c r="EI108" s="28"/>
      <c r="EJ108" s="31"/>
      <c r="EK108" s="28" t="s">
        <v>1344</v>
      </c>
      <c r="EL108" s="28" t="s">
        <v>1568</v>
      </c>
      <c r="EM108" s="28" t="s">
        <v>1568</v>
      </c>
      <c r="EN108" s="28"/>
      <c r="EO108" s="28"/>
      <c r="EP108" s="28"/>
      <c r="EQ108" s="28"/>
      <c r="ER108" s="28"/>
      <c r="ES108" s="28"/>
    </row>
    <row r="109" spans="1:149" ht="25.5" customHeight="1">
      <c r="A109" s="27"/>
      <c r="B109" s="34" t="s">
        <v>1597</v>
      </c>
      <c r="C109" s="27"/>
      <c r="D109" s="78" t="s">
        <v>1724</v>
      </c>
      <c r="E109" s="27" t="s">
        <v>1536</v>
      </c>
      <c r="F109" s="28" t="s">
        <v>1537</v>
      </c>
      <c r="G109" s="28" t="s">
        <v>1538</v>
      </c>
      <c r="H109" s="29" t="s">
        <v>857</v>
      </c>
      <c r="I109" s="29"/>
      <c r="J109" s="29" t="s">
        <v>864</v>
      </c>
      <c r="K109" s="27">
        <v>58</v>
      </c>
      <c r="L109" s="28">
        <v>710000000</v>
      </c>
      <c r="M109" s="25" t="s">
        <v>1534</v>
      </c>
      <c r="N109" s="27" t="s">
        <v>1594</v>
      </c>
      <c r="O109" s="27" t="s">
        <v>359</v>
      </c>
      <c r="P109" s="27" t="s">
        <v>1589</v>
      </c>
      <c r="Q109" s="28" t="s">
        <v>1556</v>
      </c>
      <c r="R109" s="29" t="s">
        <v>686</v>
      </c>
      <c r="S109" s="27" t="s">
        <v>1561</v>
      </c>
      <c r="T109" s="27"/>
      <c r="U109" s="27"/>
      <c r="V109" s="30">
        <v>0</v>
      </c>
      <c r="W109" s="30">
        <v>0</v>
      </c>
      <c r="X109" s="30">
        <v>100</v>
      </c>
      <c r="Y109" s="27" t="s">
        <v>970</v>
      </c>
      <c r="Z109" s="27" t="s">
        <v>888</v>
      </c>
      <c r="AA109" s="27">
        <v>11</v>
      </c>
      <c r="AB109" s="33">
        <v>325.28</v>
      </c>
      <c r="AC109" s="33">
        <f t="shared" si="0"/>
        <v>3578.08</v>
      </c>
      <c r="AD109" s="33">
        <f t="shared" si="1"/>
        <v>4007.4496000000004</v>
      </c>
      <c r="AE109" s="33">
        <v>11</v>
      </c>
      <c r="AF109" s="33">
        <v>325.28</v>
      </c>
      <c r="AG109" s="33">
        <f t="shared" si="2"/>
        <v>3578.08</v>
      </c>
      <c r="AH109" s="33">
        <f t="shared" si="3"/>
        <v>4007.4496000000004</v>
      </c>
      <c r="AI109" s="33">
        <v>11</v>
      </c>
      <c r="AJ109" s="33">
        <v>325.28</v>
      </c>
      <c r="AK109" s="33">
        <f t="shared" si="4"/>
        <v>3578.08</v>
      </c>
      <c r="AL109" s="33">
        <f t="shared" si="14"/>
        <v>4007.4496000000004</v>
      </c>
      <c r="AM109" s="33">
        <v>11</v>
      </c>
      <c r="AN109" s="33">
        <v>325.28</v>
      </c>
      <c r="AO109" s="33">
        <f t="shared" si="6"/>
        <v>3578.08</v>
      </c>
      <c r="AP109" s="33">
        <f t="shared" si="15"/>
        <v>4007.4496000000004</v>
      </c>
      <c r="AQ109" s="33"/>
      <c r="AR109" s="33"/>
      <c r="AS109" s="33">
        <f t="shared" si="8"/>
        <v>0</v>
      </c>
      <c r="AT109" s="33">
        <f t="shared" si="16"/>
        <v>0</v>
      </c>
      <c r="AU109" s="33"/>
      <c r="AV109" s="33"/>
      <c r="AW109" s="33">
        <f t="shared" si="10"/>
        <v>0</v>
      </c>
      <c r="AX109" s="33">
        <f t="shared" si="17"/>
        <v>0</v>
      </c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>
        <f t="shared" si="18"/>
        <v>44</v>
      </c>
      <c r="EF109" s="36">
        <v>0</v>
      </c>
      <c r="EG109" s="36">
        <f t="shared" si="19"/>
        <v>0</v>
      </c>
      <c r="EH109" s="31" t="s">
        <v>1535</v>
      </c>
      <c r="EI109" s="28"/>
      <c r="EJ109" s="31"/>
      <c r="EK109" s="28" t="s">
        <v>1344</v>
      </c>
      <c r="EL109" s="28" t="s">
        <v>1568</v>
      </c>
      <c r="EM109" s="28" t="s">
        <v>1568</v>
      </c>
      <c r="EN109" s="28"/>
      <c r="EO109" s="28"/>
      <c r="EP109" s="28"/>
      <c r="EQ109" s="28"/>
      <c r="ER109" s="28"/>
      <c r="ES109" s="28"/>
    </row>
    <row r="110" spans="1:149" ht="25.5" customHeight="1">
      <c r="A110" s="27"/>
      <c r="B110" s="34" t="s">
        <v>1918</v>
      </c>
      <c r="C110" s="27"/>
      <c r="D110" s="78" t="s">
        <v>1970</v>
      </c>
      <c r="E110" s="27" t="s">
        <v>1536</v>
      </c>
      <c r="F110" s="28" t="s">
        <v>1537</v>
      </c>
      <c r="G110" s="28" t="s">
        <v>1538</v>
      </c>
      <c r="H110" s="29" t="s">
        <v>857</v>
      </c>
      <c r="I110" s="29"/>
      <c r="J110" s="29" t="s">
        <v>864</v>
      </c>
      <c r="K110" s="27">
        <v>58</v>
      </c>
      <c r="L110" s="28">
        <v>710000000</v>
      </c>
      <c r="M110" s="25" t="s">
        <v>1534</v>
      </c>
      <c r="N110" s="27" t="s">
        <v>1923</v>
      </c>
      <c r="O110" s="27" t="s">
        <v>359</v>
      </c>
      <c r="P110" s="27" t="s">
        <v>1589</v>
      </c>
      <c r="Q110" s="28" t="s">
        <v>1556</v>
      </c>
      <c r="R110" s="29" t="s">
        <v>686</v>
      </c>
      <c r="S110" s="27" t="s">
        <v>1561</v>
      </c>
      <c r="T110" s="27"/>
      <c r="U110" s="27"/>
      <c r="V110" s="30">
        <v>0</v>
      </c>
      <c r="W110" s="30">
        <v>0</v>
      </c>
      <c r="X110" s="30">
        <v>100</v>
      </c>
      <c r="Y110" s="27" t="s">
        <v>970</v>
      </c>
      <c r="Z110" s="27" t="s">
        <v>888</v>
      </c>
      <c r="AA110" s="27">
        <v>11</v>
      </c>
      <c r="AB110" s="33">
        <v>325.28</v>
      </c>
      <c r="AC110" s="33">
        <f>AA110*AB110</f>
        <v>3578.08</v>
      </c>
      <c r="AD110" s="33">
        <f>IF(Z110="С НДС",AC110*1.12,AC110)</f>
        <v>4007.4496000000004</v>
      </c>
      <c r="AE110" s="33">
        <v>11</v>
      </c>
      <c r="AF110" s="33">
        <v>325.28</v>
      </c>
      <c r="AG110" s="33">
        <f>AE110*AF110</f>
        <v>3578.08</v>
      </c>
      <c r="AH110" s="33">
        <f>IF(Z110="С НДС",AG110*1.12,AG110)</f>
        <v>4007.4496000000004</v>
      </c>
      <c r="AI110" s="33">
        <v>11</v>
      </c>
      <c r="AJ110" s="33">
        <v>325.28</v>
      </c>
      <c r="AK110" s="33">
        <f>AI110*AJ110</f>
        <v>3578.08</v>
      </c>
      <c r="AL110" s="33">
        <f>IF(Z110="С НДС",AK110*1.12,AK110)</f>
        <v>4007.4496000000004</v>
      </c>
      <c r="AM110" s="33">
        <v>11</v>
      </c>
      <c r="AN110" s="33">
        <v>325.28</v>
      </c>
      <c r="AO110" s="33">
        <f>AM110*AN110</f>
        <v>3578.08</v>
      </c>
      <c r="AP110" s="33">
        <f>IF(Z110="С НДС",AO110*1.12,AO110)</f>
        <v>4007.4496000000004</v>
      </c>
      <c r="AQ110" s="33"/>
      <c r="AR110" s="33"/>
      <c r="AS110" s="33">
        <f>AQ110*AR110</f>
        <v>0</v>
      </c>
      <c r="AT110" s="33">
        <f>IF(Z110="С НДС",AS110*1.12,AS110)</f>
        <v>0</v>
      </c>
      <c r="AU110" s="33"/>
      <c r="AV110" s="33"/>
      <c r="AW110" s="33">
        <f>AU110*AV110</f>
        <v>0</v>
      </c>
      <c r="AX110" s="33">
        <f>IF(Z110="С НДС",AW110*1.12,AW110)</f>
        <v>0</v>
      </c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>
        <f>SUM(AA110,AE110,AI110,AM110,AQ110)</f>
        <v>44</v>
      </c>
      <c r="EF110" s="36">
        <f>SUM(AW110,AS110,AO110,AG110,AC110,AK110)</f>
        <v>14312.32</v>
      </c>
      <c r="EG110" s="36">
        <f>IF(Z110="С НДС",EF110*1.12,EF110)</f>
        <v>16029.798400000001</v>
      </c>
      <c r="EH110" s="31" t="s">
        <v>1535</v>
      </c>
      <c r="EI110" s="28"/>
      <c r="EJ110" s="31"/>
      <c r="EK110" s="28" t="s">
        <v>1344</v>
      </c>
      <c r="EL110" s="28" t="s">
        <v>1568</v>
      </c>
      <c r="EM110" s="28" t="s">
        <v>1568</v>
      </c>
      <c r="EN110" s="28"/>
      <c r="EO110" s="28"/>
      <c r="EP110" s="28"/>
      <c r="EQ110" s="28"/>
      <c r="ER110" s="28"/>
      <c r="ES110" s="28"/>
    </row>
    <row r="111" spans="1:149" ht="25.5" customHeight="1">
      <c r="A111" s="27"/>
      <c r="B111" s="34" t="s">
        <v>1597</v>
      </c>
      <c r="C111" s="27"/>
      <c r="D111" s="78" t="s">
        <v>1604</v>
      </c>
      <c r="E111" s="27" t="s">
        <v>1536</v>
      </c>
      <c r="F111" s="28" t="s">
        <v>1537</v>
      </c>
      <c r="G111" s="28" t="s">
        <v>1538</v>
      </c>
      <c r="H111" s="29" t="s">
        <v>857</v>
      </c>
      <c r="I111" s="29"/>
      <c r="J111" s="29" t="s">
        <v>864</v>
      </c>
      <c r="K111" s="27">
        <v>58</v>
      </c>
      <c r="L111" s="28">
        <v>710000000</v>
      </c>
      <c r="M111" s="25" t="s">
        <v>1534</v>
      </c>
      <c r="N111" s="27" t="s">
        <v>1594</v>
      </c>
      <c r="O111" s="27" t="s">
        <v>359</v>
      </c>
      <c r="P111" s="27">
        <v>111010000</v>
      </c>
      <c r="Q111" s="28" t="s">
        <v>1544</v>
      </c>
      <c r="R111" s="29" t="s">
        <v>686</v>
      </c>
      <c r="S111" s="27" t="s">
        <v>1561</v>
      </c>
      <c r="T111" s="27"/>
      <c r="U111" s="27"/>
      <c r="V111" s="30">
        <v>0</v>
      </c>
      <c r="W111" s="30">
        <v>0</v>
      </c>
      <c r="X111" s="30">
        <v>100</v>
      </c>
      <c r="Y111" s="27" t="s">
        <v>970</v>
      </c>
      <c r="Z111" s="27" t="s">
        <v>888</v>
      </c>
      <c r="AA111" s="27">
        <v>23</v>
      </c>
      <c r="AB111" s="33">
        <v>325.28</v>
      </c>
      <c r="AC111" s="33">
        <f t="shared" si="0"/>
        <v>7481.44</v>
      </c>
      <c r="AD111" s="33">
        <f t="shared" si="1"/>
        <v>8379.212800000001</v>
      </c>
      <c r="AE111" s="33">
        <v>23</v>
      </c>
      <c r="AF111" s="33">
        <v>325.28</v>
      </c>
      <c r="AG111" s="33">
        <f t="shared" si="2"/>
        <v>7481.44</v>
      </c>
      <c r="AH111" s="33">
        <f t="shared" si="3"/>
        <v>8379.212800000001</v>
      </c>
      <c r="AI111" s="33">
        <v>23</v>
      </c>
      <c r="AJ111" s="33">
        <v>325.28</v>
      </c>
      <c r="AK111" s="33">
        <f t="shared" si="4"/>
        <v>7481.44</v>
      </c>
      <c r="AL111" s="33">
        <f t="shared" si="14"/>
        <v>8379.212800000001</v>
      </c>
      <c r="AM111" s="33">
        <v>23</v>
      </c>
      <c r="AN111" s="33">
        <v>325.28</v>
      </c>
      <c r="AO111" s="33">
        <f t="shared" si="6"/>
        <v>7481.44</v>
      </c>
      <c r="AP111" s="33">
        <f t="shared" si="15"/>
        <v>8379.212800000001</v>
      </c>
      <c r="AQ111" s="33"/>
      <c r="AR111" s="33"/>
      <c r="AS111" s="33">
        <f t="shared" si="8"/>
        <v>0</v>
      </c>
      <c r="AT111" s="33">
        <f t="shared" si="16"/>
        <v>0</v>
      </c>
      <c r="AU111" s="33"/>
      <c r="AV111" s="33"/>
      <c r="AW111" s="33">
        <f t="shared" si="10"/>
        <v>0</v>
      </c>
      <c r="AX111" s="33">
        <f t="shared" si="17"/>
        <v>0</v>
      </c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>
        <f t="shared" si="18"/>
        <v>92</v>
      </c>
      <c r="EF111" s="36">
        <v>0</v>
      </c>
      <c r="EG111" s="36">
        <f t="shared" si="19"/>
        <v>0</v>
      </c>
      <c r="EH111" s="31" t="s">
        <v>1535</v>
      </c>
      <c r="EI111" s="28"/>
      <c r="EJ111" s="31"/>
      <c r="EK111" s="28" t="s">
        <v>1344</v>
      </c>
      <c r="EL111" s="28" t="s">
        <v>1568</v>
      </c>
      <c r="EM111" s="28" t="s">
        <v>1568</v>
      </c>
      <c r="EN111" s="28"/>
      <c r="EO111" s="28"/>
      <c r="EP111" s="28"/>
      <c r="EQ111" s="28"/>
      <c r="ER111" s="28"/>
      <c r="ES111" s="28"/>
    </row>
    <row r="112" spans="1:149" ht="25.5" customHeight="1">
      <c r="A112" s="27"/>
      <c r="B112" s="34" t="s">
        <v>1918</v>
      </c>
      <c r="C112" s="27"/>
      <c r="D112" s="78" t="s">
        <v>1971</v>
      </c>
      <c r="E112" s="27" t="s">
        <v>1536</v>
      </c>
      <c r="F112" s="28" t="s">
        <v>1537</v>
      </c>
      <c r="G112" s="28" t="s">
        <v>1538</v>
      </c>
      <c r="H112" s="29" t="s">
        <v>857</v>
      </c>
      <c r="I112" s="29"/>
      <c r="J112" s="29" t="s">
        <v>864</v>
      </c>
      <c r="K112" s="27">
        <v>58</v>
      </c>
      <c r="L112" s="28">
        <v>710000000</v>
      </c>
      <c r="M112" s="25" t="s">
        <v>1534</v>
      </c>
      <c r="N112" s="27" t="s">
        <v>1923</v>
      </c>
      <c r="O112" s="27" t="s">
        <v>359</v>
      </c>
      <c r="P112" s="27">
        <v>111010000</v>
      </c>
      <c r="Q112" s="28" t="s">
        <v>1544</v>
      </c>
      <c r="R112" s="29" t="s">
        <v>686</v>
      </c>
      <c r="S112" s="27" t="s">
        <v>1561</v>
      </c>
      <c r="T112" s="27"/>
      <c r="U112" s="27"/>
      <c r="V112" s="30">
        <v>0</v>
      </c>
      <c r="W112" s="30">
        <v>0</v>
      </c>
      <c r="X112" s="30">
        <v>100</v>
      </c>
      <c r="Y112" s="27" t="s">
        <v>970</v>
      </c>
      <c r="Z112" s="27" t="s">
        <v>888</v>
      </c>
      <c r="AA112" s="27">
        <v>23</v>
      </c>
      <c r="AB112" s="33">
        <v>325.28</v>
      </c>
      <c r="AC112" s="33">
        <f>AA112*AB112</f>
        <v>7481.44</v>
      </c>
      <c r="AD112" s="33">
        <f>IF(Z112="С НДС",AC112*1.12,AC112)</f>
        <v>8379.212800000001</v>
      </c>
      <c r="AE112" s="33">
        <v>23</v>
      </c>
      <c r="AF112" s="33">
        <v>325.28</v>
      </c>
      <c r="AG112" s="33">
        <f>AE112*AF112</f>
        <v>7481.44</v>
      </c>
      <c r="AH112" s="33">
        <f>IF(Z112="С НДС",AG112*1.12,AG112)</f>
        <v>8379.212800000001</v>
      </c>
      <c r="AI112" s="33">
        <v>23</v>
      </c>
      <c r="AJ112" s="33">
        <v>325.28</v>
      </c>
      <c r="AK112" s="33">
        <f>AI112*AJ112</f>
        <v>7481.44</v>
      </c>
      <c r="AL112" s="33">
        <f>IF(Z112="С НДС",AK112*1.12,AK112)</f>
        <v>8379.212800000001</v>
      </c>
      <c r="AM112" s="33">
        <v>23</v>
      </c>
      <c r="AN112" s="33">
        <v>325.28</v>
      </c>
      <c r="AO112" s="33">
        <f>AM112*AN112</f>
        <v>7481.44</v>
      </c>
      <c r="AP112" s="33">
        <f>IF(Z112="С НДС",AO112*1.12,AO112)</f>
        <v>8379.212800000001</v>
      </c>
      <c r="AQ112" s="33"/>
      <c r="AR112" s="33"/>
      <c r="AS112" s="33">
        <f>AQ112*AR112</f>
        <v>0</v>
      </c>
      <c r="AT112" s="33">
        <f>IF(Z112="С НДС",AS112*1.12,AS112)</f>
        <v>0</v>
      </c>
      <c r="AU112" s="33"/>
      <c r="AV112" s="33"/>
      <c r="AW112" s="33">
        <f>AU112*AV112</f>
        <v>0</v>
      </c>
      <c r="AX112" s="33">
        <f>IF(Z112="С НДС",AW112*1.12,AW112)</f>
        <v>0</v>
      </c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>
        <f>SUM(AA112,AE112,AI112,AM112,AQ112)</f>
        <v>92</v>
      </c>
      <c r="EF112" s="36">
        <f>SUM(AW112,AS112,AO112,AG112,AC112,AK112)</f>
        <v>29925.76</v>
      </c>
      <c r="EG112" s="36">
        <f>IF(Z112="С НДС",EF112*1.12,EF112)</f>
        <v>33516.851200000005</v>
      </c>
      <c r="EH112" s="31" t="s">
        <v>1535</v>
      </c>
      <c r="EI112" s="28"/>
      <c r="EJ112" s="31"/>
      <c r="EK112" s="28" t="s">
        <v>1344</v>
      </c>
      <c r="EL112" s="28" t="s">
        <v>1568</v>
      </c>
      <c r="EM112" s="28" t="s">
        <v>1568</v>
      </c>
      <c r="EN112" s="28"/>
      <c r="EO112" s="28"/>
      <c r="EP112" s="28"/>
      <c r="EQ112" s="28"/>
      <c r="ER112" s="28"/>
      <c r="ES112" s="28"/>
    </row>
    <row r="113" spans="1:149" ht="25.5" customHeight="1">
      <c r="A113" s="27"/>
      <c r="B113" s="34" t="s">
        <v>1597</v>
      </c>
      <c r="C113" s="27"/>
      <c r="D113" s="78" t="s">
        <v>1715</v>
      </c>
      <c r="E113" s="27" t="s">
        <v>1536</v>
      </c>
      <c r="F113" s="28" t="s">
        <v>1537</v>
      </c>
      <c r="G113" s="28" t="s">
        <v>1538</v>
      </c>
      <c r="H113" s="29" t="s">
        <v>857</v>
      </c>
      <c r="I113" s="29"/>
      <c r="J113" s="29" t="s">
        <v>864</v>
      </c>
      <c r="K113" s="27">
        <v>58</v>
      </c>
      <c r="L113" s="28">
        <v>710000000</v>
      </c>
      <c r="M113" s="25" t="s">
        <v>1534</v>
      </c>
      <c r="N113" s="27" t="s">
        <v>1594</v>
      </c>
      <c r="O113" s="27" t="s">
        <v>359</v>
      </c>
      <c r="P113" s="27" t="s">
        <v>1587</v>
      </c>
      <c r="Q113" s="28" t="s">
        <v>1543</v>
      </c>
      <c r="R113" s="29" t="s">
        <v>686</v>
      </c>
      <c r="S113" s="27" t="s">
        <v>1561</v>
      </c>
      <c r="T113" s="27"/>
      <c r="U113" s="27"/>
      <c r="V113" s="30">
        <v>0</v>
      </c>
      <c r="W113" s="30">
        <v>0</v>
      </c>
      <c r="X113" s="30">
        <v>100</v>
      </c>
      <c r="Y113" s="27" t="s">
        <v>970</v>
      </c>
      <c r="Z113" s="27" t="s">
        <v>888</v>
      </c>
      <c r="AA113" s="27">
        <v>11</v>
      </c>
      <c r="AB113" s="33">
        <v>325.28</v>
      </c>
      <c r="AC113" s="33">
        <f t="shared" si="0"/>
        <v>3578.08</v>
      </c>
      <c r="AD113" s="33">
        <f t="shared" si="1"/>
        <v>4007.4496000000004</v>
      </c>
      <c r="AE113" s="33">
        <v>11</v>
      </c>
      <c r="AF113" s="33">
        <v>325.28</v>
      </c>
      <c r="AG113" s="33">
        <f t="shared" si="2"/>
        <v>3578.08</v>
      </c>
      <c r="AH113" s="33">
        <f t="shared" si="3"/>
        <v>4007.4496000000004</v>
      </c>
      <c r="AI113" s="33">
        <v>11</v>
      </c>
      <c r="AJ113" s="33">
        <v>325.28</v>
      </c>
      <c r="AK113" s="33">
        <f t="shared" si="4"/>
        <v>3578.08</v>
      </c>
      <c r="AL113" s="33">
        <f t="shared" si="14"/>
        <v>4007.4496000000004</v>
      </c>
      <c r="AM113" s="33">
        <v>11</v>
      </c>
      <c r="AN113" s="33">
        <v>325.28</v>
      </c>
      <c r="AO113" s="33">
        <f t="shared" si="6"/>
        <v>3578.08</v>
      </c>
      <c r="AP113" s="33">
        <f t="shared" si="15"/>
        <v>4007.4496000000004</v>
      </c>
      <c r="AQ113" s="33"/>
      <c r="AR113" s="33"/>
      <c r="AS113" s="33">
        <f t="shared" si="8"/>
        <v>0</v>
      </c>
      <c r="AT113" s="33">
        <f t="shared" si="16"/>
        <v>0</v>
      </c>
      <c r="AU113" s="33"/>
      <c r="AV113" s="33"/>
      <c r="AW113" s="33">
        <f t="shared" si="10"/>
        <v>0</v>
      </c>
      <c r="AX113" s="33">
        <f t="shared" si="17"/>
        <v>0</v>
      </c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>
        <f t="shared" si="18"/>
        <v>44</v>
      </c>
      <c r="EF113" s="36">
        <v>0</v>
      </c>
      <c r="EG113" s="36">
        <f t="shared" si="19"/>
        <v>0</v>
      </c>
      <c r="EH113" s="31" t="s">
        <v>1535</v>
      </c>
      <c r="EI113" s="28"/>
      <c r="EJ113" s="31"/>
      <c r="EK113" s="28" t="s">
        <v>1344</v>
      </c>
      <c r="EL113" s="28" t="s">
        <v>1568</v>
      </c>
      <c r="EM113" s="28" t="s">
        <v>1568</v>
      </c>
      <c r="EN113" s="28"/>
      <c r="EO113" s="28"/>
      <c r="EP113" s="28"/>
      <c r="EQ113" s="28"/>
      <c r="ER113" s="28"/>
      <c r="ES113" s="28"/>
    </row>
    <row r="114" spans="1:149" ht="25.5" customHeight="1">
      <c r="A114" s="27"/>
      <c r="B114" s="34" t="s">
        <v>1918</v>
      </c>
      <c r="C114" s="27"/>
      <c r="D114" s="78" t="s">
        <v>1972</v>
      </c>
      <c r="E114" s="27" t="s">
        <v>1536</v>
      </c>
      <c r="F114" s="28" t="s">
        <v>1537</v>
      </c>
      <c r="G114" s="28" t="s">
        <v>1538</v>
      </c>
      <c r="H114" s="29" t="s">
        <v>857</v>
      </c>
      <c r="I114" s="29"/>
      <c r="J114" s="29" t="s">
        <v>864</v>
      </c>
      <c r="K114" s="27">
        <v>58</v>
      </c>
      <c r="L114" s="28">
        <v>710000000</v>
      </c>
      <c r="M114" s="25" t="s">
        <v>1534</v>
      </c>
      <c r="N114" s="27" t="s">
        <v>1923</v>
      </c>
      <c r="O114" s="27" t="s">
        <v>359</v>
      </c>
      <c r="P114" s="27" t="s">
        <v>1587</v>
      </c>
      <c r="Q114" s="28" t="s">
        <v>1543</v>
      </c>
      <c r="R114" s="29" t="s">
        <v>686</v>
      </c>
      <c r="S114" s="27" t="s">
        <v>1561</v>
      </c>
      <c r="T114" s="27"/>
      <c r="U114" s="27"/>
      <c r="V114" s="30">
        <v>0</v>
      </c>
      <c r="W114" s="30">
        <v>0</v>
      </c>
      <c r="X114" s="30">
        <v>100</v>
      </c>
      <c r="Y114" s="27" t="s">
        <v>970</v>
      </c>
      <c r="Z114" s="27" t="s">
        <v>888</v>
      </c>
      <c r="AA114" s="27">
        <v>11</v>
      </c>
      <c r="AB114" s="33">
        <v>325.28</v>
      </c>
      <c r="AC114" s="33">
        <f>AA114*AB114</f>
        <v>3578.08</v>
      </c>
      <c r="AD114" s="33">
        <f>IF(Z114="С НДС",AC114*1.12,AC114)</f>
        <v>4007.4496000000004</v>
      </c>
      <c r="AE114" s="33">
        <v>11</v>
      </c>
      <c r="AF114" s="33">
        <v>325.28</v>
      </c>
      <c r="AG114" s="33">
        <f>AE114*AF114</f>
        <v>3578.08</v>
      </c>
      <c r="AH114" s="33">
        <f>IF(Z114="С НДС",AG114*1.12,AG114)</f>
        <v>4007.4496000000004</v>
      </c>
      <c r="AI114" s="33">
        <v>11</v>
      </c>
      <c r="AJ114" s="33">
        <v>325.28</v>
      </c>
      <c r="AK114" s="33">
        <f>AI114*AJ114</f>
        <v>3578.08</v>
      </c>
      <c r="AL114" s="33">
        <f>IF(Z114="С НДС",AK114*1.12,AK114)</f>
        <v>4007.4496000000004</v>
      </c>
      <c r="AM114" s="33">
        <v>11</v>
      </c>
      <c r="AN114" s="33">
        <v>325.28</v>
      </c>
      <c r="AO114" s="33">
        <f>AM114*AN114</f>
        <v>3578.08</v>
      </c>
      <c r="AP114" s="33">
        <f>IF(Z114="С НДС",AO114*1.12,AO114)</f>
        <v>4007.4496000000004</v>
      </c>
      <c r="AQ114" s="33"/>
      <c r="AR114" s="33"/>
      <c r="AS114" s="33">
        <f>AQ114*AR114</f>
        <v>0</v>
      </c>
      <c r="AT114" s="33">
        <f>IF(Z114="С НДС",AS114*1.12,AS114)</f>
        <v>0</v>
      </c>
      <c r="AU114" s="33"/>
      <c r="AV114" s="33"/>
      <c r="AW114" s="33">
        <f>AU114*AV114</f>
        <v>0</v>
      </c>
      <c r="AX114" s="33">
        <f>IF(Z114="С НДС",AW114*1.12,AW114)</f>
        <v>0</v>
      </c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>
        <f>SUM(AA114,AE114,AI114,AM114,AQ114)</f>
        <v>44</v>
      </c>
      <c r="EF114" s="36">
        <f>SUM(AW114,AS114,AO114,AG114,AC114,AK114)</f>
        <v>14312.32</v>
      </c>
      <c r="EG114" s="36">
        <f>IF(Z114="С НДС",EF114*1.12,EF114)</f>
        <v>16029.798400000001</v>
      </c>
      <c r="EH114" s="31" t="s">
        <v>1535</v>
      </c>
      <c r="EI114" s="28"/>
      <c r="EJ114" s="31"/>
      <c r="EK114" s="28" t="s">
        <v>1344</v>
      </c>
      <c r="EL114" s="28" t="s">
        <v>1568</v>
      </c>
      <c r="EM114" s="28" t="s">
        <v>1568</v>
      </c>
      <c r="EN114" s="28"/>
      <c r="EO114" s="28"/>
      <c r="EP114" s="28"/>
      <c r="EQ114" s="28"/>
      <c r="ER114" s="28"/>
      <c r="ES114" s="28"/>
    </row>
    <row r="115" spans="1:149" ht="25.5" customHeight="1">
      <c r="A115" s="27"/>
      <c r="B115" s="34" t="s">
        <v>1597</v>
      </c>
      <c r="C115" s="27"/>
      <c r="D115" s="78" t="s">
        <v>1677</v>
      </c>
      <c r="E115" s="27" t="s">
        <v>1536</v>
      </c>
      <c r="F115" s="28" t="s">
        <v>1537</v>
      </c>
      <c r="G115" s="28" t="s">
        <v>1538</v>
      </c>
      <c r="H115" s="29" t="s">
        <v>857</v>
      </c>
      <c r="I115" s="29"/>
      <c r="J115" s="29" t="s">
        <v>864</v>
      </c>
      <c r="K115" s="27">
        <v>58</v>
      </c>
      <c r="L115" s="28">
        <v>710000000</v>
      </c>
      <c r="M115" s="25" t="s">
        <v>1534</v>
      </c>
      <c r="N115" s="27" t="s">
        <v>1594</v>
      </c>
      <c r="O115" s="27" t="s">
        <v>359</v>
      </c>
      <c r="P115" s="27">
        <v>475030100</v>
      </c>
      <c r="Q115" s="28" t="s">
        <v>1542</v>
      </c>
      <c r="R115" s="29" t="s">
        <v>686</v>
      </c>
      <c r="S115" s="27" t="s">
        <v>1561</v>
      </c>
      <c r="T115" s="27"/>
      <c r="U115" s="27"/>
      <c r="V115" s="30">
        <v>0</v>
      </c>
      <c r="W115" s="30">
        <v>0</v>
      </c>
      <c r="X115" s="30">
        <v>100</v>
      </c>
      <c r="Y115" s="27" t="s">
        <v>970</v>
      </c>
      <c r="Z115" s="27" t="s">
        <v>888</v>
      </c>
      <c r="AA115" s="27">
        <v>34</v>
      </c>
      <c r="AB115" s="33">
        <v>496.48</v>
      </c>
      <c r="AC115" s="33">
        <f t="shared" si="0"/>
        <v>16880.32</v>
      </c>
      <c r="AD115" s="33">
        <f t="shared" si="1"/>
        <v>18905.958400000003</v>
      </c>
      <c r="AE115" s="33">
        <v>34</v>
      </c>
      <c r="AF115" s="33">
        <v>496.48</v>
      </c>
      <c r="AG115" s="33">
        <f t="shared" si="2"/>
        <v>16880.32</v>
      </c>
      <c r="AH115" s="33">
        <f t="shared" si="3"/>
        <v>18905.958400000003</v>
      </c>
      <c r="AI115" s="33">
        <v>34</v>
      </c>
      <c r="AJ115" s="33">
        <v>496.48</v>
      </c>
      <c r="AK115" s="33">
        <f t="shared" si="4"/>
        <v>16880.32</v>
      </c>
      <c r="AL115" s="33">
        <f t="shared" si="14"/>
        <v>18905.958400000003</v>
      </c>
      <c r="AM115" s="33">
        <v>34</v>
      </c>
      <c r="AN115" s="33">
        <v>496.48</v>
      </c>
      <c r="AO115" s="33">
        <f t="shared" si="6"/>
        <v>16880.32</v>
      </c>
      <c r="AP115" s="33">
        <f t="shared" si="15"/>
        <v>18905.958400000003</v>
      </c>
      <c r="AQ115" s="33"/>
      <c r="AR115" s="33"/>
      <c r="AS115" s="33">
        <f t="shared" si="8"/>
        <v>0</v>
      </c>
      <c r="AT115" s="33">
        <f t="shared" si="16"/>
        <v>0</v>
      </c>
      <c r="AU115" s="33"/>
      <c r="AV115" s="33"/>
      <c r="AW115" s="33">
        <f t="shared" si="10"/>
        <v>0</v>
      </c>
      <c r="AX115" s="33">
        <f t="shared" si="17"/>
        <v>0</v>
      </c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>
        <f t="shared" si="18"/>
        <v>136</v>
      </c>
      <c r="EF115" s="36">
        <v>0</v>
      </c>
      <c r="EG115" s="36">
        <f t="shared" si="19"/>
        <v>0</v>
      </c>
      <c r="EH115" s="31" t="s">
        <v>1535</v>
      </c>
      <c r="EI115" s="28"/>
      <c r="EJ115" s="31"/>
      <c r="EK115" s="28" t="s">
        <v>1344</v>
      </c>
      <c r="EL115" s="28" t="s">
        <v>1567</v>
      </c>
      <c r="EM115" s="28" t="s">
        <v>1567</v>
      </c>
      <c r="EN115" s="28"/>
      <c r="EO115" s="28"/>
      <c r="EP115" s="28"/>
      <c r="EQ115" s="28"/>
      <c r="ER115" s="28"/>
      <c r="ES115" s="28"/>
    </row>
    <row r="116" spans="1:149" ht="25.5" customHeight="1">
      <c r="A116" s="27"/>
      <c r="B116" s="34" t="s">
        <v>1918</v>
      </c>
      <c r="C116" s="27"/>
      <c r="D116" s="78" t="s">
        <v>1973</v>
      </c>
      <c r="E116" s="27" t="s">
        <v>1536</v>
      </c>
      <c r="F116" s="28" t="s">
        <v>1537</v>
      </c>
      <c r="G116" s="28" t="s">
        <v>1538</v>
      </c>
      <c r="H116" s="29" t="s">
        <v>857</v>
      </c>
      <c r="I116" s="29"/>
      <c r="J116" s="29" t="s">
        <v>864</v>
      </c>
      <c r="K116" s="27">
        <v>58</v>
      </c>
      <c r="L116" s="28">
        <v>710000000</v>
      </c>
      <c r="M116" s="25" t="s">
        <v>1534</v>
      </c>
      <c r="N116" s="27" t="s">
        <v>1923</v>
      </c>
      <c r="O116" s="27" t="s">
        <v>359</v>
      </c>
      <c r="P116" s="27">
        <v>475030100</v>
      </c>
      <c r="Q116" s="28" t="s">
        <v>1542</v>
      </c>
      <c r="R116" s="29" t="s">
        <v>686</v>
      </c>
      <c r="S116" s="27" t="s">
        <v>1561</v>
      </c>
      <c r="T116" s="27"/>
      <c r="U116" s="27"/>
      <c r="V116" s="30">
        <v>0</v>
      </c>
      <c r="W116" s="30">
        <v>0</v>
      </c>
      <c r="X116" s="30">
        <v>100</v>
      </c>
      <c r="Y116" s="27" t="s">
        <v>970</v>
      </c>
      <c r="Z116" s="27" t="s">
        <v>888</v>
      </c>
      <c r="AA116" s="27">
        <v>34</v>
      </c>
      <c r="AB116" s="33">
        <v>496.48</v>
      </c>
      <c r="AC116" s="33">
        <f>AA116*AB116</f>
        <v>16880.32</v>
      </c>
      <c r="AD116" s="33">
        <f>IF(Z116="С НДС",AC116*1.12,AC116)</f>
        <v>18905.958400000003</v>
      </c>
      <c r="AE116" s="33">
        <v>34</v>
      </c>
      <c r="AF116" s="33">
        <v>496.48</v>
      </c>
      <c r="AG116" s="33">
        <f>AE116*AF116</f>
        <v>16880.32</v>
      </c>
      <c r="AH116" s="33">
        <f>IF(Z116="С НДС",AG116*1.12,AG116)</f>
        <v>18905.958400000003</v>
      </c>
      <c r="AI116" s="33">
        <v>34</v>
      </c>
      <c r="AJ116" s="33">
        <v>496.48</v>
      </c>
      <c r="AK116" s="33">
        <f>AI116*AJ116</f>
        <v>16880.32</v>
      </c>
      <c r="AL116" s="33">
        <f>IF(Z116="С НДС",AK116*1.12,AK116)</f>
        <v>18905.958400000003</v>
      </c>
      <c r="AM116" s="33">
        <v>34</v>
      </c>
      <c r="AN116" s="33">
        <v>496.48</v>
      </c>
      <c r="AO116" s="33">
        <f>AM116*AN116</f>
        <v>16880.32</v>
      </c>
      <c r="AP116" s="33">
        <f>IF(Z116="С НДС",AO116*1.12,AO116)</f>
        <v>18905.958400000003</v>
      </c>
      <c r="AQ116" s="33"/>
      <c r="AR116" s="33"/>
      <c r="AS116" s="33">
        <f>AQ116*AR116</f>
        <v>0</v>
      </c>
      <c r="AT116" s="33">
        <f>IF(Z116="С НДС",AS116*1.12,AS116)</f>
        <v>0</v>
      </c>
      <c r="AU116" s="33"/>
      <c r="AV116" s="33"/>
      <c r="AW116" s="33">
        <f>AU116*AV116</f>
        <v>0</v>
      </c>
      <c r="AX116" s="33">
        <f>IF(Z116="С НДС",AW116*1.12,AW116)</f>
        <v>0</v>
      </c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>
        <f>SUM(AA116,AE116,AI116,AM116,AQ116)</f>
        <v>136</v>
      </c>
      <c r="EF116" s="36">
        <f>SUM(AW116,AS116,AO116,AG116,AC116,AK116)</f>
        <v>67521.28</v>
      </c>
      <c r="EG116" s="36">
        <f>IF(Z116="С НДС",EF116*1.12,EF116)</f>
        <v>75623.83360000001</v>
      </c>
      <c r="EH116" s="31" t="s">
        <v>1535</v>
      </c>
      <c r="EI116" s="28"/>
      <c r="EJ116" s="31"/>
      <c r="EK116" s="28" t="s">
        <v>1344</v>
      </c>
      <c r="EL116" s="28" t="s">
        <v>1567</v>
      </c>
      <c r="EM116" s="28" t="s">
        <v>1567</v>
      </c>
      <c r="EN116" s="28"/>
      <c r="EO116" s="28"/>
      <c r="EP116" s="28"/>
      <c r="EQ116" s="28"/>
      <c r="ER116" s="28"/>
      <c r="ES116" s="28"/>
    </row>
    <row r="117" spans="1:149" ht="25.5" customHeight="1">
      <c r="A117" s="27"/>
      <c r="B117" s="34" t="s">
        <v>1597</v>
      </c>
      <c r="C117" s="27"/>
      <c r="D117" s="78" t="s">
        <v>1613</v>
      </c>
      <c r="E117" s="27" t="s">
        <v>1536</v>
      </c>
      <c r="F117" s="28" t="s">
        <v>1537</v>
      </c>
      <c r="G117" s="28" t="s">
        <v>1538</v>
      </c>
      <c r="H117" s="29" t="s">
        <v>857</v>
      </c>
      <c r="I117" s="29"/>
      <c r="J117" s="29" t="s">
        <v>864</v>
      </c>
      <c r="K117" s="27">
        <v>58</v>
      </c>
      <c r="L117" s="28">
        <v>710000000</v>
      </c>
      <c r="M117" s="25" t="s">
        <v>1534</v>
      </c>
      <c r="N117" s="27" t="s">
        <v>1594</v>
      </c>
      <c r="O117" s="27" t="s">
        <v>359</v>
      </c>
      <c r="P117" s="27" t="s">
        <v>1588</v>
      </c>
      <c r="Q117" s="28" t="s">
        <v>1540</v>
      </c>
      <c r="R117" s="29" t="s">
        <v>686</v>
      </c>
      <c r="S117" s="27" t="s">
        <v>1561</v>
      </c>
      <c r="T117" s="27"/>
      <c r="U117" s="27"/>
      <c r="V117" s="30">
        <v>0</v>
      </c>
      <c r="W117" s="30">
        <v>0</v>
      </c>
      <c r="X117" s="30">
        <v>100</v>
      </c>
      <c r="Y117" s="27" t="s">
        <v>970</v>
      </c>
      <c r="Z117" s="27" t="s">
        <v>888</v>
      </c>
      <c r="AA117" s="27">
        <v>10</v>
      </c>
      <c r="AB117" s="33">
        <v>496.48</v>
      </c>
      <c r="AC117" s="33">
        <f t="shared" si="0"/>
        <v>4964.8</v>
      </c>
      <c r="AD117" s="33">
        <f t="shared" si="1"/>
        <v>5560.576000000001</v>
      </c>
      <c r="AE117" s="33">
        <v>10</v>
      </c>
      <c r="AF117" s="33">
        <v>496.48</v>
      </c>
      <c r="AG117" s="33">
        <f t="shared" si="2"/>
        <v>4964.8</v>
      </c>
      <c r="AH117" s="33">
        <f t="shared" si="3"/>
        <v>5560.576000000001</v>
      </c>
      <c r="AI117" s="33">
        <v>10</v>
      </c>
      <c r="AJ117" s="33">
        <v>496.48</v>
      </c>
      <c r="AK117" s="33">
        <f t="shared" si="4"/>
        <v>4964.8</v>
      </c>
      <c r="AL117" s="33">
        <f t="shared" si="14"/>
        <v>5560.576000000001</v>
      </c>
      <c r="AM117" s="33">
        <v>10</v>
      </c>
      <c r="AN117" s="33">
        <v>496.48</v>
      </c>
      <c r="AO117" s="33">
        <f t="shared" si="6"/>
        <v>4964.8</v>
      </c>
      <c r="AP117" s="33">
        <f t="shared" si="15"/>
        <v>5560.576000000001</v>
      </c>
      <c r="AQ117" s="33"/>
      <c r="AR117" s="33"/>
      <c r="AS117" s="33">
        <f t="shared" si="8"/>
        <v>0</v>
      </c>
      <c r="AT117" s="33">
        <f t="shared" si="16"/>
        <v>0</v>
      </c>
      <c r="AU117" s="33"/>
      <c r="AV117" s="33"/>
      <c r="AW117" s="33">
        <f t="shared" si="10"/>
        <v>0</v>
      </c>
      <c r="AX117" s="33">
        <f t="shared" si="17"/>
        <v>0</v>
      </c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>
        <f t="shared" si="18"/>
        <v>40</v>
      </c>
      <c r="EF117" s="36">
        <v>0</v>
      </c>
      <c r="EG117" s="36">
        <f t="shared" si="19"/>
        <v>0</v>
      </c>
      <c r="EH117" s="31" t="s">
        <v>1535</v>
      </c>
      <c r="EI117" s="28"/>
      <c r="EJ117" s="31"/>
      <c r="EK117" s="28" t="s">
        <v>1344</v>
      </c>
      <c r="EL117" s="28" t="s">
        <v>1567</v>
      </c>
      <c r="EM117" s="28" t="s">
        <v>1567</v>
      </c>
      <c r="EN117" s="28"/>
      <c r="EO117" s="28"/>
      <c r="EP117" s="28"/>
      <c r="EQ117" s="28"/>
      <c r="ER117" s="28"/>
      <c r="ES117" s="28"/>
    </row>
    <row r="118" spans="1:149" ht="25.5" customHeight="1">
      <c r="A118" s="27"/>
      <c r="B118" s="34" t="s">
        <v>1918</v>
      </c>
      <c r="C118" s="27"/>
      <c r="D118" s="78" t="s">
        <v>1974</v>
      </c>
      <c r="E118" s="27" t="s">
        <v>1536</v>
      </c>
      <c r="F118" s="28" t="s">
        <v>1537</v>
      </c>
      <c r="G118" s="28" t="s">
        <v>1538</v>
      </c>
      <c r="H118" s="29" t="s">
        <v>857</v>
      </c>
      <c r="I118" s="29"/>
      <c r="J118" s="29" t="s">
        <v>864</v>
      </c>
      <c r="K118" s="27">
        <v>58</v>
      </c>
      <c r="L118" s="28">
        <v>710000000</v>
      </c>
      <c r="M118" s="25" t="s">
        <v>1534</v>
      </c>
      <c r="N118" s="27" t="s">
        <v>1923</v>
      </c>
      <c r="O118" s="27" t="s">
        <v>359</v>
      </c>
      <c r="P118" s="27" t="s">
        <v>1588</v>
      </c>
      <c r="Q118" s="28" t="s">
        <v>1540</v>
      </c>
      <c r="R118" s="29" t="s">
        <v>686</v>
      </c>
      <c r="S118" s="27" t="s">
        <v>1561</v>
      </c>
      <c r="T118" s="27"/>
      <c r="U118" s="27"/>
      <c r="V118" s="30">
        <v>0</v>
      </c>
      <c r="W118" s="30">
        <v>0</v>
      </c>
      <c r="X118" s="30">
        <v>100</v>
      </c>
      <c r="Y118" s="27" t="s">
        <v>970</v>
      </c>
      <c r="Z118" s="27" t="s">
        <v>888</v>
      </c>
      <c r="AA118" s="27">
        <v>10</v>
      </c>
      <c r="AB118" s="33">
        <v>496.48</v>
      </c>
      <c r="AC118" s="33">
        <f>AA118*AB118</f>
        <v>4964.8</v>
      </c>
      <c r="AD118" s="33">
        <f>IF(Z118="С НДС",AC118*1.12,AC118)</f>
        <v>5560.576000000001</v>
      </c>
      <c r="AE118" s="33">
        <v>10</v>
      </c>
      <c r="AF118" s="33">
        <v>496.48</v>
      </c>
      <c r="AG118" s="33">
        <f>AE118*AF118</f>
        <v>4964.8</v>
      </c>
      <c r="AH118" s="33">
        <f>IF(Z118="С НДС",AG118*1.12,AG118)</f>
        <v>5560.576000000001</v>
      </c>
      <c r="AI118" s="33">
        <v>10</v>
      </c>
      <c r="AJ118" s="33">
        <v>496.48</v>
      </c>
      <c r="AK118" s="33">
        <f>AI118*AJ118</f>
        <v>4964.8</v>
      </c>
      <c r="AL118" s="33">
        <f>IF(Z118="С НДС",AK118*1.12,AK118)</f>
        <v>5560.576000000001</v>
      </c>
      <c r="AM118" s="33">
        <v>10</v>
      </c>
      <c r="AN118" s="33">
        <v>496.48</v>
      </c>
      <c r="AO118" s="33">
        <f>AM118*AN118</f>
        <v>4964.8</v>
      </c>
      <c r="AP118" s="33">
        <f>IF(Z118="С НДС",AO118*1.12,AO118)</f>
        <v>5560.576000000001</v>
      </c>
      <c r="AQ118" s="33"/>
      <c r="AR118" s="33"/>
      <c r="AS118" s="33">
        <f>AQ118*AR118</f>
        <v>0</v>
      </c>
      <c r="AT118" s="33">
        <f>IF(Z118="С НДС",AS118*1.12,AS118)</f>
        <v>0</v>
      </c>
      <c r="AU118" s="33"/>
      <c r="AV118" s="33"/>
      <c r="AW118" s="33">
        <f>AU118*AV118</f>
        <v>0</v>
      </c>
      <c r="AX118" s="33">
        <f>IF(Z118="С НДС",AW118*1.12,AW118)</f>
        <v>0</v>
      </c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>
        <f>SUM(AA118,AE118,AI118,AM118,AQ118)</f>
        <v>40</v>
      </c>
      <c r="EF118" s="36">
        <f>SUM(AW118,AS118,AO118,AG118,AC118,AK118)</f>
        <v>19859.2</v>
      </c>
      <c r="EG118" s="36">
        <f>IF(Z118="С НДС",EF118*1.12,EF118)</f>
        <v>22242.304000000004</v>
      </c>
      <c r="EH118" s="31" t="s">
        <v>1535</v>
      </c>
      <c r="EI118" s="28"/>
      <c r="EJ118" s="31"/>
      <c r="EK118" s="28" t="s">
        <v>1344</v>
      </c>
      <c r="EL118" s="28" t="s">
        <v>1567</v>
      </c>
      <c r="EM118" s="28" t="s">
        <v>1567</v>
      </c>
      <c r="EN118" s="28"/>
      <c r="EO118" s="28"/>
      <c r="EP118" s="28"/>
      <c r="EQ118" s="28"/>
      <c r="ER118" s="28"/>
      <c r="ES118" s="28"/>
    </row>
    <row r="119" spans="1:149" ht="25.5" customHeight="1">
      <c r="A119" s="27"/>
      <c r="B119" s="34" t="s">
        <v>1597</v>
      </c>
      <c r="C119" s="27"/>
      <c r="D119" s="78" t="s">
        <v>1616</v>
      </c>
      <c r="E119" s="27" t="s">
        <v>1536</v>
      </c>
      <c r="F119" s="28" t="s">
        <v>1537</v>
      </c>
      <c r="G119" s="28" t="s">
        <v>1538</v>
      </c>
      <c r="H119" s="29" t="s">
        <v>857</v>
      </c>
      <c r="I119" s="29"/>
      <c r="J119" s="29" t="s">
        <v>864</v>
      </c>
      <c r="K119" s="27">
        <v>58</v>
      </c>
      <c r="L119" s="28">
        <v>710000000</v>
      </c>
      <c r="M119" s="25" t="s">
        <v>1534</v>
      </c>
      <c r="N119" s="27" t="s">
        <v>1594</v>
      </c>
      <c r="O119" s="27" t="s">
        <v>359</v>
      </c>
      <c r="P119" s="27">
        <v>231010000</v>
      </c>
      <c r="Q119" s="28" t="s">
        <v>1539</v>
      </c>
      <c r="R119" s="29" t="s">
        <v>686</v>
      </c>
      <c r="S119" s="27" t="s">
        <v>1561</v>
      </c>
      <c r="T119" s="27"/>
      <c r="U119" s="27"/>
      <c r="V119" s="30">
        <v>0</v>
      </c>
      <c r="W119" s="30">
        <v>0</v>
      </c>
      <c r="X119" s="30">
        <v>100</v>
      </c>
      <c r="Y119" s="27" t="s">
        <v>970</v>
      </c>
      <c r="Z119" s="27" t="s">
        <v>888</v>
      </c>
      <c r="AA119" s="27">
        <v>13</v>
      </c>
      <c r="AB119" s="33">
        <v>496.48</v>
      </c>
      <c r="AC119" s="33">
        <f t="shared" si="0"/>
        <v>6454.24</v>
      </c>
      <c r="AD119" s="33">
        <f t="shared" si="1"/>
        <v>7228.7488</v>
      </c>
      <c r="AE119" s="33">
        <v>13</v>
      </c>
      <c r="AF119" s="33">
        <v>496.48</v>
      </c>
      <c r="AG119" s="33">
        <f t="shared" si="2"/>
        <v>6454.24</v>
      </c>
      <c r="AH119" s="33">
        <f t="shared" si="3"/>
        <v>7228.7488</v>
      </c>
      <c r="AI119" s="33">
        <v>13</v>
      </c>
      <c r="AJ119" s="33">
        <v>496.48</v>
      </c>
      <c r="AK119" s="33">
        <f t="shared" si="4"/>
        <v>6454.24</v>
      </c>
      <c r="AL119" s="33">
        <f t="shared" si="14"/>
        <v>7228.7488</v>
      </c>
      <c r="AM119" s="33">
        <v>13</v>
      </c>
      <c r="AN119" s="33">
        <v>496.48</v>
      </c>
      <c r="AO119" s="33">
        <f t="shared" si="6"/>
        <v>6454.24</v>
      </c>
      <c r="AP119" s="33">
        <f t="shared" si="15"/>
        <v>7228.7488</v>
      </c>
      <c r="AQ119" s="33"/>
      <c r="AR119" s="33"/>
      <c r="AS119" s="33">
        <f t="shared" si="8"/>
        <v>0</v>
      </c>
      <c r="AT119" s="33">
        <f t="shared" si="16"/>
        <v>0</v>
      </c>
      <c r="AU119" s="33"/>
      <c r="AV119" s="33"/>
      <c r="AW119" s="33">
        <f t="shared" si="10"/>
        <v>0</v>
      </c>
      <c r="AX119" s="33">
        <f t="shared" si="17"/>
        <v>0</v>
      </c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>
        <f t="shared" si="18"/>
        <v>52</v>
      </c>
      <c r="EF119" s="36">
        <v>0</v>
      </c>
      <c r="EG119" s="36">
        <f t="shared" si="19"/>
        <v>0</v>
      </c>
      <c r="EH119" s="31" t="s">
        <v>1535</v>
      </c>
      <c r="EI119" s="28"/>
      <c r="EJ119" s="31"/>
      <c r="EK119" s="28" t="s">
        <v>1344</v>
      </c>
      <c r="EL119" s="28" t="s">
        <v>1567</v>
      </c>
      <c r="EM119" s="28" t="s">
        <v>1567</v>
      </c>
      <c r="EN119" s="28"/>
      <c r="EO119" s="28"/>
      <c r="EP119" s="28"/>
      <c r="EQ119" s="28"/>
      <c r="ER119" s="28"/>
      <c r="ES119" s="28"/>
    </row>
    <row r="120" spans="1:149" ht="25.5" customHeight="1">
      <c r="A120" s="27"/>
      <c r="B120" s="34" t="s">
        <v>1918</v>
      </c>
      <c r="C120" s="27"/>
      <c r="D120" s="78" t="s">
        <v>1975</v>
      </c>
      <c r="E120" s="27" t="s">
        <v>1536</v>
      </c>
      <c r="F120" s="28" t="s">
        <v>1537</v>
      </c>
      <c r="G120" s="28" t="s">
        <v>1538</v>
      </c>
      <c r="H120" s="29" t="s">
        <v>857</v>
      </c>
      <c r="I120" s="29"/>
      <c r="J120" s="29" t="s">
        <v>864</v>
      </c>
      <c r="K120" s="27">
        <v>58</v>
      </c>
      <c r="L120" s="28">
        <v>710000000</v>
      </c>
      <c r="M120" s="25" t="s">
        <v>1534</v>
      </c>
      <c r="N120" s="27" t="s">
        <v>1923</v>
      </c>
      <c r="O120" s="27" t="s">
        <v>359</v>
      </c>
      <c r="P120" s="27">
        <v>231010000</v>
      </c>
      <c r="Q120" s="28" t="s">
        <v>1539</v>
      </c>
      <c r="R120" s="29" t="s">
        <v>686</v>
      </c>
      <c r="S120" s="27" t="s">
        <v>1561</v>
      </c>
      <c r="T120" s="27"/>
      <c r="U120" s="27"/>
      <c r="V120" s="30">
        <v>0</v>
      </c>
      <c r="W120" s="30">
        <v>0</v>
      </c>
      <c r="X120" s="30">
        <v>100</v>
      </c>
      <c r="Y120" s="27" t="s">
        <v>970</v>
      </c>
      <c r="Z120" s="27" t="s">
        <v>888</v>
      </c>
      <c r="AA120" s="27">
        <v>13</v>
      </c>
      <c r="AB120" s="33">
        <v>496.48</v>
      </c>
      <c r="AC120" s="33">
        <f>AA120*AB120</f>
        <v>6454.24</v>
      </c>
      <c r="AD120" s="33">
        <f>IF(Z120="С НДС",AC120*1.12,AC120)</f>
        <v>7228.7488</v>
      </c>
      <c r="AE120" s="33">
        <v>13</v>
      </c>
      <c r="AF120" s="33">
        <v>496.48</v>
      </c>
      <c r="AG120" s="33">
        <f>AE120*AF120</f>
        <v>6454.24</v>
      </c>
      <c r="AH120" s="33">
        <f>IF(Z120="С НДС",AG120*1.12,AG120)</f>
        <v>7228.7488</v>
      </c>
      <c r="AI120" s="33">
        <v>13</v>
      </c>
      <c r="AJ120" s="33">
        <v>496.48</v>
      </c>
      <c r="AK120" s="33">
        <f>AI120*AJ120</f>
        <v>6454.24</v>
      </c>
      <c r="AL120" s="33">
        <f>IF(Z120="С НДС",AK120*1.12,AK120)</f>
        <v>7228.7488</v>
      </c>
      <c r="AM120" s="33">
        <v>13</v>
      </c>
      <c r="AN120" s="33">
        <v>496.48</v>
      </c>
      <c r="AO120" s="33">
        <f>AM120*AN120</f>
        <v>6454.24</v>
      </c>
      <c r="AP120" s="33">
        <f>IF(Z120="С НДС",AO120*1.12,AO120)</f>
        <v>7228.7488</v>
      </c>
      <c r="AQ120" s="33"/>
      <c r="AR120" s="33"/>
      <c r="AS120" s="33">
        <f>AQ120*AR120</f>
        <v>0</v>
      </c>
      <c r="AT120" s="33">
        <f>IF(Z120="С НДС",AS120*1.12,AS120)</f>
        <v>0</v>
      </c>
      <c r="AU120" s="33"/>
      <c r="AV120" s="33"/>
      <c r="AW120" s="33">
        <f>AU120*AV120</f>
        <v>0</v>
      </c>
      <c r="AX120" s="33">
        <f>IF(Z120="С НДС",AW120*1.12,AW120)</f>
        <v>0</v>
      </c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>
        <f>SUM(AA120,AE120,AI120,AM120,AQ120)</f>
        <v>52</v>
      </c>
      <c r="EF120" s="36">
        <f>SUM(AW120,AS120,AO120,AG120,AC120,AK120)</f>
        <v>25816.96</v>
      </c>
      <c r="EG120" s="36">
        <f>IF(Z120="С НДС",EF120*1.12,EF120)</f>
        <v>28914.9952</v>
      </c>
      <c r="EH120" s="31" t="s">
        <v>1535</v>
      </c>
      <c r="EI120" s="28"/>
      <c r="EJ120" s="31"/>
      <c r="EK120" s="28" t="s">
        <v>1344</v>
      </c>
      <c r="EL120" s="28" t="s">
        <v>1567</v>
      </c>
      <c r="EM120" s="28" t="s">
        <v>1567</v>
      </c>
      <c r="EN120" s="28"/>
      <c r="EO120" s="28"/>
      <c r="EP120" s="28"/>
      <c r="EQ120" s="28"/>
      <c r="ER120" s="28"/>
      <c r="ES120" s="28"/>
    </row>
    <row r="121" spans="1:149" ht="25.5" customHeight="1">
      <c r="A121" s="27"/>
      <c r="B121" s="34" t="s">
        <v>1597</v>
      </c>
      <c r="C121" s="27"/>
      <c r="D121" s="78" t="s">
        <v>1608</v>
      </c>
      <c r="E121" s="27" t="s">
        <v>1536</v>
      </c>
      <c r="F121" s="28" t="s">
        <v>1537</v>
      </c>
      <c r="G121" s="28" t="s">
        <v>1538</v>
      </c>
      <c r="H121" s="29" t="s">
        <v>857</v>
      </c>
      <c r="I121" s="29"/>
      <c r="J121" s="29" t="s">
        <v>864</v>
      </c>
      <c r="K121" s="27">
        <v>58</v>
      </c>
      <c r="L121" s="28">
        <v>710000000</v>
      </c>
      <c r="M121" s="25" t="s">
        <v>1534</v>
      </c>
      <c r="N121" s="27" t="s">
        <v>1594</v>
      </c>
      <c r="O121" s="27" t="s">
        <v>359</v>
      </c>
      <c r="P121" s="27">
        <v>154820100</v>
      </c>
      <c r="Q121" s="28" t="s">
        <v>1541</v>
      </c>
      <c r="R121" s="29" t="s">
        <v>686</v>
      </c>
      <c r="S121" s="27" t="s">
        <v>1561</v>
      </c>
      <c r="T121" s="27"/>
      <c r="U121" s="27"/>
      <c r="V121" s="30">
        <v>0</v>
      </c>
      <c r="W121" s="30">
        <v>0</v>
      </c>
      <c r="X121" s="30">
        <v>100</v>
      </c>
      <c r="Y121" s="27" t="s">
        <v>970</v>
      </c>
      <c r="Z121" s="27" t="s">
        <v>888</v>
      </c>
      <c r="AA121" s="27">
        <v>21</v>
      </c>
      <c r="AB121" s="33">
        <v>496.48</v>
      </c>
      <c r="AC121" s="33">
        <f t="shared" si="0"/>
        <v>10426.08</v>
      </c>
      <c r="AD121" s="33">
        <f t="shared" si="1"/>
        <v>11677.2096</v>
      </c>
      <c r="AE121" s="33">
        <v>21</v>
      </c>
      <c r="AF121" s="33">
        <v>496.48</v>
      </c>
      <c r="AG121" s="33">
        <f t="shared" si="2"/>
        <v>10426.08</v>
      </c>
      <c r="AH121" s="33">
        <f t="shared" si="3"/>
        <v>11677.2096</v>
      </c>
      <c r="AI121" s="33">
        <v>21</v>
      </c>
      <c r="AJ121" s="33">
        <v>496.48</v>
      </c>
      <c r="AK121" s="33">
        <f t="shared" si="4"/>
        <v>10426.08</v>
      </c>
      <c r="AL121" s="33">
        <f t="shared" si="14"/>
        <v>11677.2096</v>
      </c>
      <c r="AM121" s="33">
        <v>21</v>
      </c>
      <c r="AN121" s="33">
        <v>496.48</v>
      </c>
      <c r="AO121" s="33">
        <f t="shared" si="6"/>
        <v>10426.08</v>
      </c>
      <c r="AP121" s="33">
        <f t="shared" si="15"/>
        <v>11677.2096</v>
      </c>
      <c r="AQ121" s="33"/>
      <c r="AR121" s="33"/>
      <c r="AS121" s="33">
        <f t="shared" si="8"/>
        <v>0</v>
      </c>
      <c r="AT121" s="33">
        <f t="shared" si="16"/>
        <v>0</v>
      </c>
      <c r="AU121" s="33"/>
      <c r="AV121" s="33"/>
      <c r="AW121" s="33">
        <f t="shared" si="10"/>
        <v>0</v>
      </c>
      <c r="AX121" s="33">
        <f t="shared" si="17"/>
        <v>0</v>
      </c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>
        <f t="shared" si="18"/>
        <v>84</v>
      </c>
      <c r="EF121" s="36">
        <v>0</v>
      </c>
      <c r="EG121" s="36">
        <f t="shared" si="19"/>
        <v>0</v>
      </c>
      <c r="EH121" s="31" t="s">
        <v>1535</v>
      </c>
      <c r="EI121" s="28"/>
      <c r="EJ121" s="31"/>
      <c r="EK121" s="28" t="s">
        <v>1344</v>
      </c>
      <c r="EL121" s="28" t="s">
        <v>1567</v>
      </c>
      <c r="EM121" s="28" t="s">
        <v>1567</v>
      </c>
      <c r="EN121" s="28"/>
      <c r="EO121" s="28"/>
      <c r="EP121" s="28"/>
      <c r="EQ121" s="28"/>
      <c r="ER121" s="28"/>
      <c r="ES121" s="28"/>
    </row>
    <row r="122" spans="1:149" ht="25.5" customHeight="1">
      <c r="A122" s="27"/>
      <c r="B122" s="34" t="s">
        <v>1918</v>
      </c>
      <c r="C122" s="27"/>
      <c r="D122" s="78" t="s">
        <v>1976</v>
      </c>
      <c r="E122" s="27" t="s">
        <v>1536</v>
      </c>
      <c r="F122" s="28" t="s">
        <v>1537</v>
      </c>
      <c r="G122" s="28" t="s">
        <v>1538</v>
      </c>
      <c r="H122" s="29" t="s">
        <v>857</v>
      </c>
      <c r="I122" s="29"/>
      <c r="J122" s="29" t="s">
        <v>864</v>
      </c>
      <c r="K122" s="27">
        <v>58</v>
      </c>
      <c r="L122" s="28">
        <v>710000000</v>
      </c>
      <c r="M122" s="25" t="s">
        <v>1534</v>
      </c>
      <c r="N122" s="27" t="s">
        <v>1923</v>
      </c>
      <c r="O122" s="27" t="s">
        <v>359</v>
      </c>
      <c r="P122" s="27">
        <v>154820100</v>
      </c>
      <c r="Q122" s="28" t="s">
        <v>1541</v>
      </c>
      <c r="R122" s="29" t="s">
        <v>686</v>
      </c>
      <c r="S122" s="27" t="s">
        <v>1561</v>
      </c>
      <c r="T122" s="27"/>
      <c r="U122" s="27"/>
      <c r="V122" s="30">
        <v>0</v>
      </c>
      <c r="W122" s="30">
        <v>0</v>
      </c>
      <c r="X122" s="30">
        <v>100</v>
      </c>
      <c r="Y122" s="27" t="s">
        <v>970</v>
      </c>
      <c r="Z122" s="27" t="s">
        <v>888</v>
      </c>
      <c r="AA122" s="27">
        <v>21</v>
      </c>
      <c r="AB122" s="33">
        <v>496.48</v>
      </c>
      <c r="AC122" s="33">
        <f>AA122*AB122</f>
        <v>10426.08</v>
      </c>
      <c r="AD122" s="33">
        <f>IF(Z122="С НДС",AC122*1.12,AC122)</f>
        <v>11677.2096</v>
      </c>
      <c r="AE122" s="33">
        <v>21</v>
      </c>
      <c r="AF122" s="33">
        <v>496.48</v>
      </c>
      <c r="AG122" s="33">
        <f>AE122*AF122</f>
        <v>10426.08</v>
      </c>
      <c r="AH122" s="33">
        <f>IF(Z122="С НДС",AG122*1.12,AG122)</f>
        <v>11677.2096</v>
      </c>
      <c r="AI122" s="33">
        <v>21</v>
      </c>
      <c r="AJ122" s="33">
        <v>496.48</v>
      </c>
      <c r="AK122" s="33">
        <f>AI122*AJ122</f>
        <v>10426.08</v>
      </c>
      <c r="AL122" s="33">
        <f>IF(Z122="С НДС",AK122*1.12,AK122)</f>
        <v>11677.2096</v>
      </c>
      <c r="AM122" s="33">
        <v>21</v>
      </c>
      <c r="AN122" s="33">
        <v>496.48</v>
      </c>
      <c r="AO122" s="33">
        <f>AM122*AN122</f>
        <v>10426.08</v>
      </c>
      <c r="AP122" s="33">
        <f>IF(Z122="С НДС",AO122*1.12,AO122)</f>
        <v>11677.2096</v>
      </c>
      <c r="AQ122" s="33"/>
      <c r="AR122" s="33"/>
      <c r="AS122" s="33">
        <f>AQ122*AR122</f>
        <v>0</v>
      </c>
      <c r="AT122" s="33">
        <f>IF(Z122="С НДС",AS122*1.12,AS122)</f>
        <v>0</v>
      </c>
      <c r="AU122" s="33"/>
      <c r="AV122" s="33"/>
      <c r="AW122" s="33">
        <f>AU122*AV122</f>
        <v>0</v>
      </c>
      <c r="AX122" s="33">
        <f>IF(Z122="С НДС",AW122*1.12,AW122)</f>
        <v>0</v>
      </c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>
        <f>SUM(AA122,AE122,AI122,AM122,AQ122)</f>
        <v>84</v>
      </c>
      <c r="EF122" s="36">
        <f>SUM(AW122,AS122,AO122,AG122,AC122,AK122)</f>
        <v>41704.32</v>
      </c>
      <c r="EG122" s="36">
        <f>IF(Z122="С НДС",EF122*1.12,EF122)</f>
        <v>46708.8384</v>
      </c>
      <c r="EH122" s="31" t="s">
        <v>1535</v>
      </c>
      <c r="EI122" s="28"/>
      <c r="EJ122" s="31"/>
      <c r="EK122" s="28" t="s">
        <v>1344</v>
      </c>
      <c r="EL122" s="28" t="s">
        <v>1567</v>
      </c>
      <c r="EM122" s="28" t="s">
        <v>1567</v>
      </c>
      <c r="EN122" s="28"/>
      <c r="EO122" s="28"/>
      <c r="EP122" s="28"/>
      <c r="EQ122" s="28"/>
      <c r="ER122" s="28"/>
      <c r="ES122" s="28"/>
    </row>
    <row r="123" spans="1:149" ht="25.5" customHeight="1">
      <c r="A123" s="27"/>
      <c r="B123" s="34" t="s">
        <v>1597</v>
      </c>
      <c r="C123" s="27"/>
      <c r="D123" s="78" t="s">
        <v>1672</v>
      </c>
      <c r="E123" s="27" t="s">
        <v>1536</v>
      </c>
      <c r="F123" s="28" t="s">
        <v>1537</v>
      </c>
      <c r="G123" s="28" t="s">
        <v>1538</v>
      </c>
      <c r="H123" s="29" t="s">
        <v>857</v>
      </c>
      <c r="I123" s="29"/>
      <c r="J123" s="29" t="s">
        <v>864</v>
      </c>
      <c r="K123" s="27">
        <v>58</v>
      </c>
      <c r="L123" s="28">
        <v>710000000</v>
      </c>
      <c r="M123" s="25" t="s">
        <v>1534</v>
      </c>
      <c r="N123" s="27" t="s">
        <v>1594</v>
      </c>
      <c r="O123" s="27" t="s">
        <v>359</v>
      </c>
      <c r="P123" s="27">
        <v>433257100</v>
      </c>
      <c r="Q123" s="28" t="s">
        <v>1590</v>
      </c>
      <c r="R123" s="29" t="s">
        <v>686</v>
      </c>
      <c r="S123" s="27" t="s">
        <v>1561</v>
      </c>
      <c r="T123" s="27"/>
      <c r="U123" s="27"/>
      <c r="V123" s="30">
        <v>0</v>
      </c>
      <c r="W123" s="30">
        <v>0</v>
      </c>
      <c r="X123" s="30">
        <v>100</v>
      </c>
      <c r="Y123" s="27" t="s">
        <v>970</v>
      </c>
      <c r="Z123" s="27" t="s">
        <v>888</v>
      </c>
      <c r="AA123" s="27">
        <v>14</v>
      </c>
      <c r="AB123" s="33">
        <v>496.48</v>
      </c>
      <c r="AC123" s="33">
        <f t="shared" si="0"/>
        <v>6950.72</v>
      </c>
      <c r="AD123" s="33">
        <f t="shared" si="1"/>
        <v>7784.806400000001</v>
      </c>
      <c r="AE123" s="33">
        <v>14</v>
      </c>
      <c r="AF123" s="33">
        <v>496.48</v>
      </c>
      <c r="AG123" s="33">
        <f t="shared" si="2"/>
        <v>6950.72</v>
      </c>
      <c r="AH123" s="33">
        <f t="shared" si="3"/>
        <v>7784.806400000001</v>
      </c>
      <c r="AI123" s="33">
        <v>14</v>
      </c>
      <c r="AJ123" s="33">
        <v>496.48</v>
      </c>
      <c r="AK123" s="33">
        <f t="shared" si="4"/>
        <v>6950.72</v>
      </c>
      <c r="AL123" s="33">
        <f t="shared" si="14"/>
        <v>7784.806400000001</v>
      </c>
      <c r="AM123" s="33">
        <v>14</v>
      </c>
      <c r="AN123" s="33">
        <v>496.48</v>
      </c>
      <c r="AO123" s="33">
        <f t="shared" si="6"/>
        <v>6950.72</v>
      </c>
      <c r="AP123" s="33">
        <f t="shared" si="15"/>
        <v>7784.806400000001</v>
      </c>
      <c r="AQ123" s="33"/>
      <c r="AR123" s="33"/>
      <c r="AS123" s="33">
        <f t="shared" si="8"/>
        <v>0</v>
      </c>
      <c r="AT123" s="33">
        <f t="shared" si="16"/>
        <v>0</v>
      </c>
      <c r="AU123" s="33"/>
      <c r="AV123" s="33"/>
      <c r="AW123" s="33">
        <f t="shared" si="10"/>
        <v>0</v>
      </c>
      <c r="AX123" s="33">
        <f t="shared" si="17"/>
        <v>0</v>
      </c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>
        <f t="shared" si="18"/>
        <v>56</v>
      </c>
      <c r="EF123" s="36">
        <v>0</v>
      </c>
      <c r="EG123" s="36">
        <f t="shared" si="19"/>
        <v>0</v>
      </c>
      <c r="EH123" s="31" t="s">
        <v>1535</v>
      </c>
      <c r="EI123" s="28"/>
      <c r="EJ123" s="31"/>
      <c r="EK123" s="28" t="s">
        <v>1344</v>
      </c>
      <c r="EL123" s="28" t="s">
        <v>1567</v>
      </c>
      <c r="EM123" s="28" t="s">
        <v>1567</v>
      </c>
      <c r="EN123" s="28"/>
      <c r="EO123" s="28"/>
      <c r="EP123" s="28"/>
      <c r="EQ123" s="28"/>
      <c r="ER123" s="28"/>
      <c r="ES123" s="28"/>
    </row>
    <row r="124" spans="1:149" ht="25.5" customHeight="1">
      <c r="A124" s="27"/>
      <c r="B124" s="34" t="s">
        <v>1918</v>
      </c>
      <c r="C124" s="27"/>
      <c r="D124" s="78" t="s">
        <v>1977</v>
      </c>
      <c r="E124" s="27" t="s">
        <v>1536</v>
      </c>
      <c r="F124" s="28" t="s">
        <v>1537</v>
      </c>
      <c r="G124" s="28" t="s">
        <v>1538</v>
      </c>
      <c r="H124" s="29" t="s">
        <v>857</v>
      </c>
      <c r="I124" s="29"/>
      <c r="J124" s="29" t="s">
        <v>864</v>
      </c>
      <c r="K124" s="27">
        <v>58</v>
      </c>
      <c r="L124" s="28">
        <v>710000000</v>
      </c>
      <c r="M124" s="25" t="s">
        <v>1534</v>
      </c>
      <c r="N124" s="27" t="s">
        <v>1923</v>
      </c>
      <c r="O124" s="27" t="s">
        <v>359</v>
      </c>
      <c r="P124" s="27">
        <v>433257100</v>
      </c>
      <c r="Q124" s="28" t="s">
        <v>1590</v>
      </c>
      <c r="R124" s="29" t="s">
        <v>686</v>
      </c>
      <c r="S124" s="27" t="s">
        <v>1561</v>
      </c>
      <c r="T124" s="27"/>
      <c r="U124" s="27"/>
      <c r="V124" s="30">
        <v>0</v>
      </c>
      <c r="W124" s="30">
        <v>0</v>
      </c>
      <c r="X124" s="30">
        <v>100</v>
      </c>
      <c r="Y124" s="27" t="s">
        <v>970</v>
      </c>
      <c r="Z124" s="27" t="s">
        <v>888</v>
      </c>
      <c r="AA124" s="27">
        <v>14</v>
      </c>
      <c r="AB124" s="33">
        <v>496.48</v>
      </c>
      <c r="AC124" s="33">
        <f>AA124*AB124</f>
        <v>6950.72</v>
      </c>
      <c r="AD124" s="33">
        <f>IF(Z124="С НДС",AC124*1.12,AC124)</f>
        <v>7784.806400000001</v>
      </c>
      <c r="AE124" s="33">
        <v>14</v>
      </c>
      <c r="AF124" s="33">
        <v>496.48</v>
      </c>
      <c r="AG124" s="33">
        <f>AE124*AF124</f>
        <v>6950.72</v>
      </c>
      <c r="AH124" s="33">
        <f>IF(Z124="С НДС",AG124*1.12,AG124)</f>
        <v>7784.806400000001</v>
      </c>
      <c r="AI124" s="33">
        <v>14</v>
      </c>
      <c r="AJ124" s="33">
        <v>496.48</v>
      </c>
      <c r="AK124" s="33">
        <f>AI124*AJ124</f>
        <v>6950.72</v>
      </c>
      <c r="AL124" s="33">
        <f>IF(Z124="С НДС",AK124*1.12,AK124)</f>
        <v>7784.806400000001</v>
      </c>
      <c r="AM124" s="33">
        <v>14</v>
      </c>
      <c r="AN124" s="33">
        <v>496.48</v>
      </c>
      <c r="AO124" s="33">
        <f>AM124*AN124</f>
        <v>6950.72</v>
      </c>
      <c r="AP124" s="33">
        <f>IF(Z124="С НДС",AO124*1.12,AO124)</f>
        <v>7784.806400000001</v>
      </c>
      <c r="AQ124" s="33"/>
      <c r="AR124" s="33"/>
      <c r="AS124" s="33">
        <f>AQ124*AR124</f>
        <v>0</v>
      </c>
      <c r="AT124" s="33">
        <f>IF(Z124="С НДС",AS124*1.12,AS124)</f>
        <v>0</v>
      </c>
      <c r="AU124" s="33"/>
      <c r="AV124" s="33"/>
      <c r="AW124" s="33">
        <f>AU124*AV124</f>
        <v>0</v>
      </c>
      <c r="AX124" s="33">
        <f>IF(Z124="С НДС",AW124*1.12,AW124)</f>
        <v>0</v>
      </c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>
        <f>SUM(AA124,AE124,AI124,AM124,AQ124)</f>
        <v>56</v>
      </c>
      <c r="EF124" s="36">
        <f>SUM(AW124,AS124,AO124,AG124,AC124,AK124)</f>
        <v>27802.88</v>
      </c>
      <c r="EG124" s="36">
        <f>IF(Z124="С НДС",EF124*1.12,EF124)</f>
        <v>31139.225600000005</v>
      </c>
      <c r="EH124" s="31" t="s">
        <v>1535</v>
      </c>
      <c r="EI124" s="28"/>
      <c r="EJ124" s="31"/>
      <c r="EK124" s="28" t="s">
        <v>1344</v>
      </c>
      <c r="EL124" s="28" t="s">
        <v>1567</v>
      </c>
      <c r="EM124" s="28" t="s">
        <v>1567</v>
      </c>
      <c r="EN124" s="28"/>
      <c r="EO124" s="28"/>
      <c r="EP124" s="28"/>
      <c r="EQ124" s="28"/>
      <c r="ER124" s="28"/>
      <c r="ES124" s="28"/>
    </row>
    <row r="125" spans="1:149" ht="25.5" customHeight="1">
      <c r="A125" s="27"/>
      <c r="B125" s="34" t="s">
        <v>1597</v>
      </c>
      <c r="C125" s="27"/>
      <c r="D125" s="78" t="s">
        <v>1667</v>
      </c>
      <c r="E125" s="27" t="s">
        <v>1536</v>
      </c>
      <c r="F125" s="28" t="s">
        <v>1537</v>
      </c>
      <c r="G125" s="28" t="s">
        <v>1538</v>
      </c>
      <c r="H125" s="29" t="s">
        <v>857</v>
      </c>
      <c r="I125" s="29"/>
      <c r="J125" s="29" t="s">
        <v>864</v>
      </c>
      <c r="K125" s="27">
        <v>58</v>
      </c>
      <c r="L125" s="28">
        <v>710000000</v>
      </c>
      <c r="M125" s="25" t="s">
        <v>1534</v>
      </c>
      <c r="N125" s="27" t="s">
        <v>1594</v>
      </c>
      <c r="O125" s="27" t="s">
        <v>359</v>
      </c>
      <c r="P125" s="27">
        <v>431010000</v>
      </c>
      <c r="Q125" s="28" t="s">
        <v>1554</v>
      </c>
      <c r="R125" s="29" t="s">
        <v>686</v>
      </c>
      <c r="S125" s="27" t="s">
        <v>1561</v>
      </c>
      <c r="T125" s="27"/>
      <c r="U125" s="27"/>
      <c r="V125" s="30">
        <v>0</v>
      </c>
      <c r="W125" s="30">
        <v>0</v>
      </c>
      <c r="X125" s="30">
        <v>100</v>
      </c>
      <c r="Y125" s="27" t="s">
        <v>970</v>
      </c>
      <c r="Z125" s="27" t="s">
        <v>888</v>
      </c>
      <c r="AA125" s="27">
        <v>19</v>
      </c>
      <c r="AB125" s="33">
        <v>496.48</v>
      </c>
      <c r="AC125" s="33">
        <f t="shared" si="0"/>
        <v>9433.12</v>
      </c>
      <c r="AD125" s="33">
        <f t="shared" si="1"/>
        <v>10565.094400000002</v>
      </c>
      <c r="AE125" s="33">
        <v>19</v>
      </c>
      <c r="AF125" s="33">
        <v>496.48</v>
      </c>
      <c r="AG125" s="33">
        <f t="shared" si="2"/>
        <v>9433.12</v>
      </c>
      <c r="AH125" s="33">
        <f t="shared" si="3"/>
        <v>10565.094400000002</v>
      </c>
      <c r="AI125" s="33">
        <v>19</v>
      </c>
      <c r="AJ125" s="33">
        <v>496.48</v>
      </c>
      <c r="AK125" s="33">
        <f t="shared" si="4"/>
        <v>9433.12</v>
      </c>
      <c r="AL125" s="33">
        <f t="shared" si="14"/>
        <v>10565.094400000002</v>
      </c>
      <c r="AM125" s="33">
        <v>19</v>
      </c>
      <c r="AN125" s="33">
        <v>496.48</v>
      </c>
      <c r="AO125" s="33">
        <f t="shared" si="6"/>
        <v>9433.12</v>
      </c>
      <c r="AP125" s="33">
        <f t="shared" si="15"/>
        <v>10565.094400000002</v>
      </c>
      <c r="AQ125" s="33"/>
      <c r="AR125" s="33"/>
      <c r="AS125" s="33">
        <f t="shared" si="8"/>
        <v>0</v>
      </c>
      <c r="AT125" s="33">
        <f t="shared" si="16"/>
        <v>0</v>
      </c>
      <c r="AU125" s="33"/>
      <c r="AV125" s="33"/>
      <c r="AW125" s="33">
        <f t="shared" si="10"/>
        <v>0</v>
      </c>
      <c r="AX125" s="33">
        <f t="shared" si="17"/>
        <v>0</v>
      </c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>
        <f t="shared" si="18"/>
        <v>76</v>
      </c>
      <c r="EF125" s="36">
        <v>0</v>
      </c>
      <c r="EG125" s="36">
        <f t="shared" si="19"/>
        <v>0</v>
      </c>
      <c r="EH125" s="31" t="s">
        <v>1535</v>
      </c>
      <c r="EI125" s="28"/>
      <c r="EJ125" s="31"/>
      <c r="EK125" s="28" t="s">
        <v>1344</v>
      </c>
      <c r="EL125" s="28" t="s">
        <v>1567</v>
      </c>
      <c r="EM125" s="28" t="s">
        <v>1567</v>
      </c>
      <c r="EN125" s="28"/>
      <c r="EO125" s="28"/>
      <c r="EP125" s="28"/>
      <c r="EQ125" s="28"/>
      <c r="ER125" s="28"/>
      <c r="ES125" s="28"/>
    </row>
    <row r="126" spans="1:149" ht="25.5" customHeight="1">
      <c r="A126" s="27"/>
      <c r="B126" s="34" t="s">
        <v>1918</v>
      </c>
      <c r="C126" s="27"/>
      <c r="D126" s="78" t="s">
        <v>1978</v>
      </c>
      <c r="E126" s="27" t="s">
        <v>1536</v>
      </c>
      <c r="F126" s="28" t="s">
        <v>1537</v>
      </c>
      <c r="G126" s="28" t="s">
        <v>1538</v>
      </c>
      <c r="H126" s="29" t="s">
        <v>857</v>
      </c>
      <c r="I126" s="29"/>
      <c r="J126" s="29" t="s">
        <v>864</v>
      </c>
      <c r="K126" s="27">
        <v>58</v>
      </c>
      <c r="L126" s="28">
        <v>710000000</v>
      </c>
      <c r="M126" s="25" t="s">
        <v>1534</v>
      </c>
      <c r="N126" s="27" t="s">
        <v>1923</v>
      </c>
      <c r="O126" s="27" t="s">
        <v>359</v>
      </c>
      <c r="P126" s="27">
        <v>431010000</v>
      </c>
      <c r="Q126" s="28" t="s">
        <v>1554</v>
      </c>
      <c r="R126" s="29" t="s">
        <v>686</v>
      </c>
      <c r="S126" s="27" t="s">
        <v>1561</v>
      </c>
      <c r="T126" s="27"/>
      <c r="U126" s="27"/>
      <c r="V126" s="30">
        <v>0</v>
      </c>
      <c r="W126" s="30">
        <v>0</v>
      </c>
      <c r="X126" s="30">
        <v>100</v>
      </c>
      <c r="Y126" s="27" t="s">
        <v>970</v>
      </c>
      <c r="Z126" s="27" t="s">
        <v>888</v>
      </c>
      <c r="AA126" s="27">
        <v>19</v>
      </c>
      <c r="AB126" s="33">
        <v>496.48</v>
      </c>
      <c r="AC126" s="33">
        <f>AA126*AB126</f>
        <v>9433.12</v>
      </c>
      <c r="AD126" s="33">
        <f>IF(Z126="С НДС",AC126*1.12,AC126)</f>
        <v>10565.094400000002</v>
      </c>
      <c r="AE126" s="33">
        <v>19</v>
      </c>
      <c r="AF126" s="33">
        <v>496.48</v>
      </c>
      <c r="AG126" s="33">
        <f>AE126*AF126</f>
        <v>9433.12</v>
      </c>
      <c r="AH126" s="33">
        <f>IF(Z126="С НДС",AG126*1.12,AG126)</f>
        <v>10565.094400000002</v>
      </c>
      <c r="AI126" s="33">
        <v>19</v>
      </c>
      <c r="AJ126" s="33">
        <v>496.48</v>
      </c>
      <c r="AK126" s="33">
        <f>AI126*AJ126</f>
        <v>9433.12</v>
      </c>
      <c r="AL126" s="33">
        <f>IF(Z126="С НДС",AK126*1.12,AK126)</f>
        <v>10565.094400000002</v>
      </c>
      <c r="AM126" s="33">
        <v>19</v>
      </c>
      <c r="AN126" s="33">
        <v>496.48</v>
      </c>
      <c r="AO126" s="33">
        <f>AM126*AN126</f>
        <v>9433.12</v>
      </c>
      <c r="AP126" s="33">
        <f>IF(Z126="С НДС",AO126*1.12,AO126)</f>
        <v>10565.094400000002</v>
      </c>
      <c r="AQ126" s="33"/>
      <c r="AR126" s="33"/>
      <c r="AS126" s="33">
        <f>AQ126*AR126</f>
        <v>0</v>
      </c>
      <c r="AT126" s="33">
        <f>IF(Z126="С НДС",AS126*1.12,AS126)</f>
        <v>0</v>
      </c>
      <c r="AU126" s="33"/>
      <c r="AV126" s="33"/>
      <c r="AW126" s="33">
        <f>AU126*AV126</f>
        <v>0</v>
      </c>
      <c r="AX126" s="33">
        <f>IF(Z126="С НДС",AW126*1.12,AW126)</f>
        <v>0</v>
      </c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>
        <f>SUM(AA126,AE126,AI126,AM126,AQ126)</f>
        <v>76</v>
      </c>
      <c r="EF126" s="36">
        <f>SUM(AW126,AS126,AO126,AG126,AC126,AK126)</f>
        <v>37732.48</v>
      </c>
      <c r="EG126" s="36">
        <f>IF(Z126="С НДС",EF126*1.12,EF126)</f>
        <v>42260.37760000001</v>
      </c>
      <c r="EH126" s="31" t="s">
        <v>1535</v>
      </c>
      <c r="EI126" s="28"/>
      <c r="EJ126" s="31"/>
      <c r="EK126" s="28" t="s">
        <v>1344</v>
      </c>
      <c r="EL126" s="28" t="s">
        <v>1567</v>
      </c>
      <c r="EM126" s="28" t="s">
        <v>1567</v>
      </c>
      <c r="EN126" s="28"/>
      <c r="EO126" s="28"/>
      <c r="EP126" s="28"/>
      <c r="EQ126" s="28"/>
      <c r="ER126" s="28"/>
      <c r="ES126" s="28"/>
    </row>
    <row r="127" spans="1:149" ht="25.5" customHeight="1">
      <c r="A127" s="27"/>
      <c r="B127" s="34" t="s">
        <v>1597</v>
      </c>
      <c r="C127" s="27"/>
      <c r="D127" s="78" t="s">
        <v>1686</v>
      </c>
      <c r="E127" s="27" t="s">
        <v>1536</v>
      </c>
      <c r="F127" s="28" t="s">
        <v>1537</v>
      </c>
      <c r="G127" s="28" t="s">
        <v>1538</v>
      </c>
      <c r="H127" s="29" t="s">
        <v>857</v>
      </c>
      <c r="I127" s="29"/>
      <c r="J127" s="29" t="s">
        <v>864</v>
      </c>
      <c r="K127" s="27">
        <v>58</v>
      </c>
      <c r="L127" s="28">
        <v>710000000</v>
      </c>
      <c r="M127" s="25" t="s">
        <v>1534</v>
      </c>
      <c r="N127" s="27" t="s">
        <v>1594</v>
      </c>
      <c r="O127" s="27" t="s">
        <v>359</v>
      </c>
      <c r="P127" s="27">
        <v>511610000</v>
      </c>
      <c r="Q127" s="28" t="s">
        <v>1553</v>
      </c>
      <c r="R127" s="29" t="s">
        <v>686</v>
      </c>
      <c r="S127" s="27" t="s">
        <v>1561</v>
      </c>
      <c r="T127" s="27"/>
      <c r="U127" s="27"/>
      <c r="V127" s="30">
        <v>0</v>
      </c>
      <c r="W127" s="30">
        <v>0</v>
      </c>
      <c r="X127" s="30">
        <v>100</v>
      </c>
      <c r="Y127" s="27" t="s">
        <v>970</v>
      </c>
      <c r="Z127" s="27" t="s">
        <v>888</v>
      </c>
      <c r="AA127" s="27">
        <v>21</v>
      </c>
      <c r="AB127" s="33">
        <v>496.48</v>
      </c>
      <c r="AC127" s="33">
        <f t="shared" si="0"/>
        <v>10426.08</v>
      </c>
      <c r="AD127" s="33">
        <f t="shared" si="1"/>
        <v>11677.2096</v>
      </c>
      <c r="AE127" s="33">
        <v>21</v>
      </c>
      <c r="AF127" s="33">
        <v>496.48</v>
      </c>
      <c r="AG127" s="33">
        <f t="shared" si="2"/>
        <v>10426.08</v>
      </c>
      <c r="AH127" s="33">
        <f t="shared" si="3"/>
        <v>11677.2096</v>
      </c>
      <c r="AI127" s="33">
        <v>21</v>
      </c>
      <c r="AJ127" s="33">
        <v>496.48</v>
      </c>
      <c r="AK127" s="33">
        <f t="shared" si="4"/>
        <v>10426.08</v>
      </c>
      <c r="AL127" s="33">
        <f t="shared" si="14"/>
        <v>11677.2096</v>
      </c>
      <c r="AM127" s="33">
        <v>21</v>
      </c>
      <c r="AN127" s="33">
        <v>496.48</v>
      </c>
      <c r="AO127" s="33">
        <f t="shared" si="6"/>
        <v>10426.08</v>
      </c>
      <c r="AP127" s="33">
        <f t="shared" si="15"/>
        <v>11677.2096</v>
      </c>
      <c r="AQ127" s="33"/>
      <c r="AR127" s="33"/>
      <c r="AS127" s="33">
        <f t="shared" si="8"/>
        <v>0</v>
      </c>
      <c r="AT127" s="33">
        <f t="shared" si="16"/>
        <v>0</v>
      </c>
      <c r="AU127" s="33"/>
      <c r="AV127" s="33"/>
      <c r="AW127" s="33">
        <f t="shared" si="10"/>
        <v>0</v>
      </c>
      <c r="AX127" s="33">
        <f t="shared" si="17"/>
        <v>0</v>
      </c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>
        <f t="shared" si="18"/>
        <v>84</v>
      </c>
      <c r="EF127" s="36">
        <v>0</v>
      </c>
      <c r="EG127" s="36">
        <f t="shared" si="19"/>
        <v>0</v>
      </c>
      <c r="EH127" s="31" t="s">
        <v>1535</v>
      </c>
      <c r="EI127" s="28"/>
      <c r="EJ127" s="31"/>
      <c r="EK127" s="28" t="s">
        <v>1344</v>
      </c>
      <c r="EL127" s="28" t="s">
        <v>1567</v>
      </c>
      <c r="EM127" s="28" t="s">
        <v>1567</v>
      </c>
      <c r="EN127" s="28"/>
      <c r="EO127" s="28"/>
      <c r="EP127" s="28"/>
      <c r="EQ127" s="28"/>
      <c r="ER127" s="28"/>
      <c r="ES127" s="28"/>
    </row>
    <row r="128" spans="1:149" ht="25.5" customHeight="1">
      <c r="A128" s="27"/>
      <c r="B128" s="34" t="s">
        <v>1918</v>
      </c>
      <c r="C128" s="27"/>
      <c r="D128" s="78" t="s">
        <v>1979</v>
      </c>
      <c r="E128" s="27" t="s">
        <v>1536</v>
      </c>
      <c r="F128" s="28" t="s">
        <v>1537</v>
      </c>
      <c r="G128" s="28" t="s">
        <v>1538</v>
      </c>
      <c r="H128" s="29" t="s">
        <v>857</v>
      </c>
      <c r="I128" s="29"/>
      <c r="J128" s="29" t="s">
        <v>864</v>
      </c>
      <c r="K128" s="27">
        <v>58</v>
      </c>
      <c r="L128" s="28">
        <v>710000000</v>
      </c>
      <c r="M128" s="25" t="s">
        <v>1534</v>
      </c>
      <c r="N128" s="27" t="s">
        <v>1923</v>
      </c>
      <c r="O128" s="27" t="s">
        <v>359</v>
      </c>
      <c r="P128" s="27">
        <v>511610000</v>
      </c>
      <c r="Q128" s="28" t="s">
        <v>1553</v>
      </c>
      <c r="R128" s="29" t="s">
        <v>686</v>
      </c>
      <c r="S128" s="27" t="s">
        <v>1561</v>
      </c>
      <c r="T128" s="27"/>
      <c r="U128" s="27"/>
      <c r="V128" s="30">
        <v>0</v>
      </c>
      <c r="W128" s="30">
        <v>0</v>
      </c>
      <c r="X128" s="30">
        <v>100</v>
      </c>
      <c r="Y128" s="27" t="s">
        <v>970</v>
      </c>
      <c r="Z128" s="27" t="s">
        <v>888</v>
      </c>
      <c r="AA128" s="27">
        <v>21</v>
      </c>
      <c r="AB128" s="33">
        <v>496.48</v>
      </c>
      <c r="AC128" s="33">
        <f>AA128*AB128</f>
        <v>10426.08</v>
      </c>
      <c r="AD128" s="33">
        <f>IF(Z128="С НДС",AC128*1.12,AC128)</f>
        <v>11677.2096</v>
      </c>
      <c r="AE128" s="33">
        <v>21</v>
      </c>
      <c r="AF128" s="33">
        <v>496.48</v>
      </c>
      <c r="AG128" s="33">
        <f>AE128*AF128</f>
        <v>10426.08</v>
      </c>
      <c r="AH128" s="33">
        <f>IF(Z128="С НДС",AG128*1.12,AG128)</f>
        <v>11677.2096</v>
      </c>
      <c r="AI128" s="33">
        <v>21</v>
      </c>
      <c r="AJ128" s="33">
        <v>496.48</v>
      </c>
      <c r="AK128" s="33">
        <f>AI128*AJ128</f>
        <v>10426.08</v>
      </c>
      <c r="AL128" s="33">
        <f>IF(Z128="С НДС",AK128*1.12,AK128)</f>
        <v>11677.2096</v>
      </c>
      <c r="AM128" s="33">
        <v>21</v>
      </c>
      <c r="AN128" s="33">
        <v>496.48</v>
      </c>
      <c r="AO128" s="33">
        <f>AM128*AN128</f>
        <v>10426.08</v>
      </c>
      <c r="AP128" s="33">
        <f>IF(Z128="С НДС",AO128*1.12,AO128)</f>
        <v>11677.2096</v>
      </c>
      <c r="AQ128" s="33"/>
      <c r="AR128" s="33"/>
      <c r="AS128" s="33">
        <f>AQ128*AR128</f>
        <v>0</v>
      </c>
      <c r="AT128" s="33">
        <f>IF(Z128="С НДС",AS128*1.12,AS128)</f>
        <v>0</v>
      </c>
      <c r="AU128" s="33"/>
      <c r="AV128" s="33"/>
      <c r="AW128" s="33">
        <f>AU128*AV128</f>
        <v>0</v>
      </c>
      <c r="AX128" s="33">
        <f>IF(Z128="С НДС",AW128*1.12,AW128)</f>
        <v>0</v>
      </c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>
        <f>SUM(AA128,AE128,AI128,AM128,AQ128)</f>
        <v>84</v>
      </c>
      <c r="EF128" s="36">
        <f>SUM(AW128,AS128,AO128,AG128,AC128,AK128)</f>
        <v>41704.32</v>
      </c>
      <c r="EG128" s="36">
        <f>IF(Z128="С НДС",EF128*1.12,EF128)</f>
        <v>46708.8384</v>
      </c>
      <c r="EH128" s="31" t="s">
        <v>1535</v>
      </c>
      <c r="EI128" s="28"/>
      <c r="EJ128" s="31"/>
      <c r="EK128" s="28" t="s">
        <v>1344</v>
      </c>
      <c r="EL128" s="28" t="s">
        <v>1567</v>
      </c>
      <c r="EM128" s="28" t="s">
        <v>1567</v>
      </c>
      <c r="EN128" s="28"/>
      <c r="EO128" s="28"/>
      <c r="EP128" s="28"/>
      <c r="EQ128" s="28"/>
      <c r="ER128" s="28"/>
      <c r="ES128" s="28"/>
    </row>
    <row r="129" spans="1:149" ht="25.5" customHeight="1">
      <c r="A129" s="27"/>
      <c r="B129" s="34" t="s">
        <v>1597</v>
      </c>
      <c r="C129" s="27"/>
      <c r="D129" s="78" t="s">
        <v>1624</v>
      </c>
      <c r="E129" s="27" t="s">
        <v>1536</v>
      </c>
      <c r="F129" s="28" t="s">
        <v>1537</v>
      </c>
      <c r="G129" s="28" t="s">
        <v>1538</v>
      </c>
      <c r="H129" s="29" t="s">
        <v>857</v>
      </c>
      <c r="I129" s="29"/>
      <c r="J129" s="29" t="s">
        <v>864</v>
      </c>
      <c r="K129" s="27">
        <v>58</v>
      </c>
      <c r="L129" s="28">
        <v>710000000</v>
      </c>
      <c r="M129" s="25" t="s">
        <v>1534</v>
      </c>
      <c r="N129" s="27" t="s">
        <v>1594</v>
      </c>
      <c r="O129" s="27" t="s">
        <v>359</v>
      </c>
      <c r="P129" s="27">
        <v>316621100</v>
      </c>
      <c r="Q129" s="28" t="s">
        <v>1560</v>
      </c>
      <c r="R129" s="29" t="s">
        <v>686</v>
      </c>
      <c r="S129" s="27" t="s">
        <v>1561</v>
      </c>
      <c r="T129" s="27"/>
      <c r="U129" s="27"/>
      <c r="V129" s="30">
        <v>0</v>
      </c>
      <c r="W129" s="30">
        <v>0</v>
      </c>
      <c r="X129" s="30">
        <v>100</v>
      </c>
      <c r="Y129" s="27" t="s">
        <v>970</v>
      </c>
      <c r="Z129" s="27" t="s">
        <v>888</v>
      </c>
      <c r="AA129" s="27">
        <v>16</v>
      </c>
      <c r="AB129" s="33">
        <v>496.48</v>
      </c>
      <c r="AC129" s="33">
        <f t="shared" si="0"/>
        <v>7943.68</v>
      </c>
      <c r="AD129" s="33">
        <f t="shared" si="1"/>
        <v>8896.921600000001</v>
      </c>
      <c r="AE129" s="33">
        <v>16</v>
      </c>
      <c r="AF129" s="33">
        <v>496.48</v>
      </c>
      <c r="AG129" s="33">
        <f t="shared" si="2"/>
        <v>7943.68</v>
      </c>
      <c r="AH129" s="33">
        <f t="shared" si="3"/>
        <v>8896.921600000001</v>
      </c>
      <c r="AI129" s="33">
        <v>16</v>
      </c>
      <c r="AJ129" s="33">
        <v>496.48</v>
      </c>
      <c r="AK129" s="33">
        <f t="shared" si="4"/>
        <v>7943.68</v>
      </c>
      <c r="AL129" s="33">
        <f t="shared" si="14"/>
        <v>8896.921600000001</v>
      </c>
      <c r="AM129" s="33">
        <v>16</v>
      </c>
      <c r="AN129" s="33">
        <v>496.48</v>
      </c>
      <c r="AO129" s="33">
        <f t="shared" si="6"/>
        <v>7943.68</v>
      </c>
      <c r="AP129" s="33">
        <f t="shared" si="15"/>
        <v>8896.921600000001</v>
      </c>
      <c r="AQ129" s="33"/>
      <c r="AR129" s="33"/>
      <c r="AS129" s="33">
        <f t="shared" si="8"/>
        <v>0</v>
      </c>
      <c r="AT129" s="33">
        <f t="shared" si="16"/>
        <v>0</v>
      </c>
      <c r="AU129" s="33"/>
      <c r="AV129" s="33"/>
      <c r="AW129" s="33">
        <f t="shared" si="10"/>
        <v>0</v>
      </c>
      <c r="AX129" s="33">
        <f t="shared" si="17"/>
        <v>0</v>
      </c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>
        <f t="shared" si="18"/>
        <v>64</v>
      </c>
      <c r="EF129" s="36">
        <v>0</v>
      </c>
      <c r="EG129" s="36">
        <f t="shared" si="19"/>
        <v>0</v>
      </c>
      <c r="EH129" s="31" t="s">
        <v>1535</v>
      </c>
      <c r="EI129" s="28"/>
      <c r="EJ129" s="31"/>
      <c r="EK129" s="28" t="s">
        <v>1344</v>
      </c>
      <c r="EL129" s="28" t="s">
        <v>1567</v>
      </c>
      <c r="EM129" s="28" t="s">
        <v>1567</v>
      </c>
      <c r="EN129" s="28"/>
      <c r="EO129" s="28"/>
      <c r="EP129" s="28"/>
      <c r="EQ129" s="28"/>
      <c r="ER129" s="28"/>
      <c r="ES129" s="28"/>
    </row>
    <row r="130" spans="1:149" ht="25.5" customHeight="1">
      <c r="A130" s="27"/>
      <c r="B130" s="34" t="s">
        <v>1918</v>
      </c>
      <c r="C130" s="27"/>
      <c r="D130" s="78" t="s">
        <v>1980</v>
      </c>
      <c r="E130" s="27" t="s">
        <v>1536</v>
      </c>
      <c r="F130" s="28" t="s">
        <v>1537</v>
      </c>
      <c r="G130" s="28" t="s">
        <v>1538</v>
      </c>
      <c r="H130" s="29" t="s">
        <v>857</v>
      </c>
      <c r="I130" s="29"/>
      <c r="J130" s="29" t="s">
        <v>864</v>
      </c>
      <c r="K130" s="27">
        <v>58</v>
      </c>
      <c r="L130" s="28">
        <v>710000000</v>
      </c>
      <c r="M130" s="25" t="s">
        <v>1534</v>
      </c>
      <c r="N130" s="27" t="s">
        <v>1923</v>
      </c>
      <c r="O130" s="27" t="s">
        <v>359</v>
      </c>
      <c r="P130" s="27">
        <v>316621100</v>
      </c>
      <c r="Q130" s="28" t="s">
        <v>1560</v>
      </c>
      <c r="R130" s="29" t="s">
        <v>686</v>
      </c>
      <c r="S130" s="27" t="s">
        <v>1561</v>
      </c>
      <c r="T130" s="27"/>
      <c r="U130" s="27"/>
      <c r="V130" s="30">
        <v>0</v>
      </c>
      <c r="W130" s="30">
        <v>0</v>
      </c>
      <c r="X130" s="30">
        <v>100</v>
      </c>
      <c r="Y130" s="27" t="s">
        <v>970</v>
      </c>
      <c r="Z130" s="27" t="s">
        <v>888</v>
      </c>
      <c r="AA130" s="27">
        <v>16</v>
      </c>
      <c r="AB130" s="33">
        <v>496.48</v>
      </c>
      <c r="AC130" s="33">
        <f>AA130*AB130</f>
        <v>7943.68</v>
      </c>
      <c r="AD130" s="33">
        <f>IF(Z130="С НДС",AC130*1.12,AC130)</f>
        <v>8896.921600000001</v>
      </c>
      <c r="AE130" s="33">
        <v>16</v>
      </c>
      <c r="AF130" s="33">
        <v>496.48</v>
      </c>
      <c r="AG130" s="33">
        <f>AE130*AF130</f>
        <v>7943.68</v>
      </c>
      <c r="AH130" s="33">
        <f>IF(Z130="С НДС",AG130*1.12,AG130)</f>
        <v>8896.921600000001</v>
      </c>
      <c r="AI130" s="33">
        <v>16</v>
      </c>
      <c r="AJ130" s="33">
        <v>496.48</v>
      </c>
      <c r="AK130" s="33">
        <f>AI130*AJ130</f>
        <v>7943.68</v>
      </c>
      <c r="AL130" s="33">
        <f>IF(Z130="С НДС",AK130*1.12,AK130)</f>
        <v>8896.921600000001</v>
      </c>
      <c r="AM130" s="33">
        <v>16</v>
      </c>
      <c r="AN130" s="33">
        <v>496.48</v>
      </c>
      <c r="AO130" s="33">
        <f>AM130*AN130</f>
        <v>7943.68</v>
      </c>
      <c r="AP130" s="33">
        <f>IF(Z130="С НДС",AO130*1.12,AO130)</f>
        <v>8896.921600000001</v>
      </c>
      <c r="AQ130" s="33"/>
      <c r="AR130" s="33"/>
      <c r="AS130" s="33">
        <f>AQ130*AR130</f>
        <v>0</v>
      </c>
      <c r="AT130" s="33">
        <f>IF(Z130="С НДС",AS130*1.12,AS130)</f>
        <v>0</v>
      </c>
      <c r="AU130" s="33"/>
      <c r="AV130" s="33"/>
      <c r="AW130" s="33">
        <f>AU130*AV130</f>
        <v>0</v>
      </c>
      <c r="AX130" s="33">
        <f>IF(Z130="С НДС",AW130*1.12,AW130)</f>
        <v>0</v>
      </c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>
        <f>SUM(AA130,AE130,AI130,AM130,AQ130)</f>
        <v>64</v>
      </c>
      <c r="EF130" s="36">
        <f>SUM(AW130,AS130,AO130,AG130,AC130,AK130)</f>
        <v>31774.72</v>
      </c>
      <c r="EG130" s="36">
        <f>IF(Z130="С НДС",EF130*1.12,EF130)</f>
        <v>35587.686400000006</v>
      </c>
      <c r="EH130" s="31" t="s">
        <v>1535</v>
      </c>
      <c r="EI130" s="28"/>
      <c r="EJ130" s="31"/>
      <c r="EK130" s="28" t="s">
        <v>1344</v>
      </c>
      <c r="EL130" s="28" t="s">
        <v>1567</v>
      </c>
      <c r="EM130" s="28" t="s">
        <v>1567</v>
      </c>
      <c r="EN130" s="28"/>
      <c r="EO130" s="28"/>
      <c r="EP130" s="28"/>
      <c r="EQ130" s="28"/>
      <c r="ER130" s="28"/>
      <c r="ES130" s="28"/>
    </row>
    <row r="131" spans="1:149" ht="25.5" customHeight="1">
      <c r="A131" s="27"/>
      <c r="B131" s="34" t="s">
        <v>1597</v>
      </c>
      <c r="C131" s="27"/>
      <c r="D131" s="78" t="s">
        <v>1708</v>
      </c>
      <c r="E131" s="27" t="s">
        <v>1536</v>
      </c>
      <c r="F131" s="28" t="s">
        <v>1537</v>
      </c>
      <c r="G131" s="28" t="s">
        <v>1538</v>
      </c>
      <c r="H131" s="29" t="s">
        <v>857</v>
      </c>
      <c r="I131" s="29"/>
      <c r="J131" s="29" t="s">
        <v>864</v>
      </c>
      <c r="K131" s="27">
        <v>58</v>
      </c>
      <c r="L131" s="28">
        <v>710000000</v>
      </c>
      <c r="M131" s="25" t="s">
        <v>1534</v>
      </c>
      <c r="N131" s="27" t="s">
        <v>1594</v>
      </c>
      <c r="O131" s="27" t="s">
        <v>359</v>
      </c>
      <c r="P131" s="27">
        <v>750000000</v>
      </c>
      <c r="Q131" s="28" t="s">
        <v>1555</v>
      </c>
      <c r="R131" s="29" t="s">
        <v>686</v>
      </c>
      <c r="S131" s="27" t="s">
        <v>1561</v>
      </c>
      <c r="T131" s="27"/>
      <c r="U131" s="27"/>
      <c r="V131" s="30">
        <v>0</v>
      </c>
      <c r="W131" s="30">
        <v>0</v>
      </c>
      <c r="X131" s="30">
        <v>100</v>
      </c>
      <c r="Y131" s="27" t="s">
        <v>970</v>
      </c>
      <c r="Z131" s="27" t="s">
        <v>888</v>
      </c>
      <c r="AA131" s="27">
        <v>2</v>
      </c>
      <c r="AB131" s="33">
        <v>496.48</v>
      </c>
      <c r="AC131" s="33">
        <f t="shared" si="0"/>
        <v>992.96</v>
      </c>
      <c r="AD131" s="33">
        <f t="shared" si="1"/>
        <v>1112.1152000000002</v>
      </c>
      <c r="AE131" s="33">
        <v>2</v>
      </c>
      <c r="AF131" s="33">
        <v>496.48</v>
      </c>
      <c r="AG131" s="33">
        <f t="shared" si="2"/>
        <v>992.96</v>
      </c>
      <c r="AH131" s="33">
        <f t="shared" si="3"/>
        <v>1112.1152000000002</v>
      </c>
      <c r="AI131" s="33">
        <v>2</v>
      </c>
      <c r="AJ131" s="33">
        <v>496.48</v>
      </c>
      <c r="AK131" s="33">
        <f t="shared" si="4"/>
        <v>992.96</v>
      </c>
      <c r="AL131" s="33">
        <f t="shared" si="14"/>
        <v>1112.1152000000002</v>
      </c>
      <c r="AM131" s="33">
        <v>2</v>
      </c>
      <c r="AN131" s="33">
        <v>496.48</v>
      </c>
      <c r="AO131" s="33">
        <f t="shared" si="6"/>
        <v>992.96</v>
      </c>
      <c r="AP131" s="33">
        <f t="shared" si="15"/>
        <v>1112.1152000000002</v>
      </c>
      <c r="AQ131" s="33"/>
      <c r="AR131" s="33"/>
      <c r="AS131" s="33">
        <f t="shared" si="8"/>
        <v>0</v>
      </c>
      <c r="AT131" s="33">
        <f t="shared" si="16"/>
        <v>0</v>
      </c>
      <c r="AU131" s="33"/>
      <c r="AV131" s="33"/>
      <c r="AW131" s="33">
        <f t="shared" si="10"/>
        <v>0</v>
      </c>
      <c r="AX131" s="33">
        <f t="shared" si="17"/>
        <v>0</v>
      </c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>
        <f t="shared" si="18"/>
        <v>8</v>
      </c>
      <c r="EF131" s="36">
        <v>0</v>
      </c>
      <c r="EG131" s="36">
        <f t="shared" si="19"/>
        <v>0</v>
      </c>
      <c r="EH131" s="31" t="s">
        <v>1535</v>
      </c>
      <c r="EI131" s="28"/>
      <c r="EJ131" s="31"/>
      <c r="EK131" s="28" t="s">
        <v>1344</v>
      </c>
      <c r="EL131" s="28" t="s">
        <v>1567</v>
      </c>
      <c r="EM131" s="28" t="s">
        <v>1567</v>
      </c>
      <c r="EN131" s="28"/>
      <c r="EO131" s="28"/>
      <c r="EP131" s="28"/>
      <c r="EQ131" s="28"/>
      <c r="ER131" s="28"/>
      <c r="ES131" s="28"/>
    </row>
    <row r="132" spans="1:149" ht="25.5" customHeight="1">
      <c r="A132" s="27"/>
      <c r="B132" s="34" t="s">
        <v>1918</v>
      </c>
      <c r="C132" s="27"/>
      <c r="D132" s="78" t="s">
        <v>1981</v>
      </c>
      <c r="E132" s="27" t="s">
        <v>1536</v>
      </c>
      <c r="F132" s="28" t="s">
        <v>1537</v>
      </c>
      <c r="G132" s="28" t="s">
        <v>1538</v>
      </c>
      <c r="H132" s="29" t="s">
        <v>857</v>
      </c>
      <c r="I132" s="29"/>
      <c r="J132" s="29" t="s">
        <v>864</v>
      </c>
      <c r="K132" s="27">
        <v>58</v>
      </c>
      <c r="L132" s="28">
        <v>710000000</v>
      </c>
      <c r="M132" s="25" t="s">
        <v>1534</v>
      </c>
      <c r="N132" s="27" t="s">
        <v>1923</v>
      </c>
      <c r="O132" s="27" t="s">
        <v>359</v>
      </c>
      <c r="P132" s="27">
        <v>750000000</v>
      </c>
      <c r="Q132" s="28" t="s">
        <v>1555</v>
      </c>
      <c r="R132" s="29" t="s">
        <v>686</v>
      </c>
      <c r="S132" s="27" t="s">
        <v>1561</v>
      </c>
      <c r="T132" s="27"/>
      <c r="U132" s="27"/>
      <c r="V132" s="30">
        <v>0</v>
      </c>
      <c r="W132" s="30">
        <v>0</v>
      </c>
      <c r="X132" s="30">
        <v>100</v>
      </c>
      <c r="Y132" s="27" t="s">
        <v>970</v>
      </c>
      <c r="Z132" s="27" t="s">
        <v>888</v>
      </c>
      <c r="AA132" s="27">
        <v>2</v>
      </c>
      <c r="AB132" s="33">
        <v>496.48</v>
      </c>
      <c r="AC132" s="33">
        <f>AA132*AB132</f>
        <v>992.96</v>
      </c>
      <c r="AD132" s="33">
        <f>IF(Z132="С НДС",AC132*1.12,AC132)</f>
        <v>1112.1152000000002</v>
      </c>
      <c r="AE132" s="33">
        <v>2</v>
      </c>
      <c r="AF132" s="33">
        <v>496.48</v>
      </c>
      <c r="AG132" s="33">
        <f>AE132*AF132</f>
        <v>992.96</v>
      </c>
      <c r="AH132" s="33">
        <f>IF(Z132="С НДС",AG132*1.12,AG132)</f>
        <v>1112.1152000000002</v>
      </c>
      <c r="AI132" s="33">
        <v>2</v>
      </c>
      <c r="AJ132" s="33">
        <v>496.48</v>
      </c>
      <c r="AK132" s="33">
        <f>AI132*AJ132</f>
        <v>992.96</v>
      </c>
      <c r="AL132" s="33">
        <f>IF(Z132="С НДС",AK132*1.12,AK132)</f>
        <v>1112.1152000000002</v>
      </c>
      <c r="AM132" s="33">
        <v>2</v>
      </c>
      <c r="AN132" s="33">
        <v>496.48</v>
      </c>
      <c r="AO132" s="33">
        <f>AM132*AN132</f>
        <v>992.96</v>
      </c>
      <c r="AP132" s="33">
        <f>IF(Z132="С НДС",AO132*1.12,AO132)</f>
        <v>1112.1152000000002</v>
      </c>
      <c r="AQ132" s="33"/>
      <c r="AR132" s="33"/>
      <c r="AS132" s="33">
        <f>AQ132*AR132</f>
        <v>0</v>
      </c>
      <c r="AT132" s="33">
        <f>IF(Z132="С НДС",AS132*1.12,AS132)</f>
        <v>0</v>
      </c>
      <c r="AU132" s="33"/>
      <c r="AV132" s="33"/>
      <c r="AW132" s="33">
        <f>AU132*AV132</f>
        <v>0</v>
      </c>
      <c r="AX132" s="33">
        <f>IF(Z132="С НДС",AW132*1.12,AW132)</f>
        <v>0</v>
      </c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>
        <f>SUM(AA132,AE132,AI132,AM132,AQ132)</f>
        <v>8</v>
      </c>
      <c r="EF132" s="36">
        <f>SUM(AW132,AS132,AO132,AG132,AC132,AK132)</f>
        <v>3971.84</v>
      </c>
      <c r="EG132" s="36">
        <f>IF(Z132="С НДС",EF132*1.12,EF132)</f>
        <v>4448.460800000001</v>
      </c>
      <c r="EH132" s="31" t="s">
        <v>1535</v>
      </c>
      <c r="EI132" s="28"/>
      <c r="EJ132" s="31"/>
      <c r="EK132" s="28" t="s">
        <v>1344</v>
      </c>
      <c r="EL132" s="28" t="s">
        <v>1567</v>
      </c>
      <c r="EM132" s="28" t="s">
        <v>1567</v>
      </c>
      <c r="EN132" s="28"/>
      <c r="EO132" s="28"/>
      <c r="EP132" s="28"/>
      <c r="EQ132" s="28"/>
      <c r="ER132" s="28"/>
      <c r="ES132" s="28"/>
    </row>
    <row r="133" spans="1:149" ht="25.5" customHeight="1">
      <c r="A133" s="27"/>
      <c r="B133" s="34" t="s">
        <v>1597</v>
      </c>
      <c r="C133" s="27"/>
      <c r="D133" s="78" t="s">
        <v>1719</v>
      </c>
      <c r="E133" s="27" t="s">
        <v>1536</v>
      </c>
      <c r="F133" s="28" t="s">
        <v>1537</v>
      </c>
      <c r="G133" s="28" t="s">
        <v>1538</v>
      </c>
      <c r="H133" s="29" t="s">
        <v>857</v>
      </c>
      <c r="I133" s="29"/>
      <c r="J133" s="29" t="s">
        <v>864</v>
      </c>
      <c r="K133" s="27">
        <v>58</v>
      </c>
      <c r="L133" s="28">
        <v>710000000</v>
      </c>
      <c r="M133" s="25" t="s">
        <v>1534</v>
      </c>
      <c r="N133" s="27" t="s">
        <v>1594</v>
      </c>
      <c r="O133" s="27" t="s">
        <v>359</v>
      </c>
      <c r="P133" s="27" t="s">
        <v>1591</v>
      </c>
      <c r="Q133" s="28" t="s">
        <v>1559</v>
      </c>
      <c r="R133" s="29" t="s">
        <v>686</v>
      </c>
      <c r="S133" s="27" t="s">
        <v>1561</v>
      </c>
      <c r="T133" s="27"/>
      <c r="U133" s="27"/>
      <c r="V133" s="30">
        <v>0</v>
      </c>
      <c r="W133" s="30">
        <v>0</v>
      </c>
      <c r="X133" s="30">
        <v>100</v>
      </c>
      <c r="Y133" s="27" t="s">
        <v>970</v>
      </c>
      <c r="Z133" s="27" t="s">
        <v>888</v>
      </c>
      <c r="AA133" s="27">
        <v>10</v>
      </c>
      <c r="AB133" s="33">
        <v>496.48</v>
      </c>
      <c r="AC133" s="33">
        <f t="shared" si="0"/>
        <v>4964.8</v>
      </c>
      <c r="AD133" s="33">
        <f t="shared" si="1"/>
        <v>5560.576000000001</v>
      </c>
      <c r="AE133" s="33">
        <v>10</v>
      </c>
      <c r="AF133" s="33">
        <v>496.48</v>
      </c>
      <c r="AG133" s="33">
        <f t="shared" si="2"/>
        <v>4964.8</v>
      </c>
      <c r="AH133" s="33">
        <f t="shared" si="3"/>
        <v>5560.576000000001</v>
      </c>
      <c r="AI133" s="33">
        <v>10</v>
      </c>
      <c r="AJ133" s="33">
        <v>496.48</v>
      </c>
      <c r="AK133" s="33">
        <f t="shared" si="4"/>
        <v>4964.8</v>
      </c>
      <c r="AL133" s="33">
        <f t="shared" si="14"/>
        <v>5560.576000000001</v>
      </c>
      <c r="AM133" s="33">
        <v>10</v>
      </c>
      <c r="AN133" s="33">
        <v>496.48</v>
      </c>
      <c r="AO133" s="33">
        <f t="shared" si="6"/>
        <v>4964.8</v>
      </c>
      <c r="AP133" s="33">
        <f t="shared" si="15"/>
        <v>5560.576000000001</v>
      </c>
      <c r="AQ133" s="33"/>
      <c r="AR133" s="33"/>
      <c r="AS133" s="33">
        <f t="shared" si="8"/>
        <v>0</v>
      </c>
      <c r="AT133" s="33">
        <f t="shared" si="16"/>
        <v>0</v>
      </c>
      <c r="AU133" s="33"/>
      <c r="AV133" s="33"/>
      <c r="AW133" s="33">
        <f t="shared" si="10"/>
        <v>0</v>
      </c>
      <c r="AX133" s="33">
        <f t="shared" si="17"/>
        <v>0</v>
      </c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>
        <f t="shared" si="18"/>
        <v>40</v>
      </c>
      <c r="EF133" s="36">
        <v>0</v>
      </c>
      <c r="EG133" s="36">
        <f t="shared" si="19"/>
        <v>0</v>
      </c>
      <c r="EH133" s="31" t="s">
        <v>1535</v>
      </c>
      <c r="EI133" s="28"/>
      <c r="EJ133" s="31"/>
      <c r="EK133" s="28" t="s">
        <v>1344</v>
      </c>
      <c r="EL133" s="28" t="s">
        <v>1567</v>
      </c>
      <c r="EM133" s="28" t="s">
        <v>1567</v>
      </c>
      <c r="EN133" s="28"/>
      <c r="EO133" s="28"/>
      <c r="EP133" s="28"/>
      <c r="EQ133" s="28"/>
      <c r="ER133" s="28"/>
      <c r="ES133" s="28"/>
    </row>
    <row r="134" spans="1:149" ht="25.5" customHeight="1">
      <c r="A134" s="27"/>
      <c r="B134" s="34" t="s">
        <v>1918</v>
      </c>
      <c r="C134" s="27"/>
      <c r="D134" s="78" t="s">
        <v>1982</v>
      </c>
      <c r="E134" s="27" t="s">
        <v>1536</v>
      </c>
      <c r="F134" s="28" t="s">
        <v>1537</v>
      </c>
      <c r="G134" s="28" t="s">
        <v>1538</v>
      </c>
      <c r="H134" s="29" t="s">
        <v>857</v>
      </c>
      <c r="I134" s="29"/>
      <c r="J134" s="29" t="s">
        <v>864</v>
      </c>
      <c r="K134" s="27">
        <v>58</v>
      </c>
      <c r="L134" s="28">
        <v>710000000</v>
      </c>
      <c r="M134" s="25" t="s">
        <v>1534</v>
      </c>
      <c r="N134" s="27" t="s">
        <v>1923</v>
      </c>
      <c r="O134" s="27" t="s">
        <v>359</v>
      </c>
      <c r="P134" s="27" t="s">
        <v>1591</v>
      </c>
      <c r="Q134" s="28" t="s">
        <v>1559</v>
      </c>
      <c r="R134" s="29" t="s">
        <v>686</v>
      </c>
      <c r="S134" s="27" t="s">
        <v>1561</v>
      </c>
      <c r="T134" s="27"/>
      <c r="U134" s="27"/>
      <c r="V134" s="30">
        <v>0</v>
      </c>
      <c r="W134" s="30">
        <v>0</v>
      </c>
      <c r="X134" s="30">
        <v>100</v>
      </c>
      <c r="Y134" s="27" t="s">
        <v>970</v>
      </c>
      <c r="Z134" s="27" t="s">
        <v>888</v>
      </c>
      <c r="AA134" s="27">
        <v>10</v>
      </c>
      <c r="AB134" s="33">
        <v>496.48</v>
      </c>
      <c r="AC134" s="33">
        <f>AA134*AB134</f>
        <v>4964.8</v>
      </c>
      <c r="AD134" s="33">
        <f>IF(Z134="С НДС",AC134*1.12,AC134)</f>
        <v>5560.576000000001</v>
      </c>
      <c r="AE134" s="33">
        <v>10</v>
      </c>
      <c r="AF134" s="33">
        <v>496.48</v>
      </c>
      <c r="AG134" s="33">
        <f>AE134*AF134</f>
        <v>4964.8</v>
      </c>
      <c r="AH134" s="33">
        <f>IF(Z134="С НДС",AG134*1.12,AG134)</f>
        <v>5560.576000000001</v>
      </c>
      <c r="AI134" s="33">
        <v>10</v>
      </c>
      <c r="AJ134" s="33">
        <v>496.48</v>
      </c>
      <c r="AK134" s="33">
        <f>AI134*AJ134</f>
        <v>4964.8</v>
      </c>
      <c r="AL134" s="33">
        <f>IF(Z134="С НДС",AK134*1.12,AK134)</f>
        <v>5560.576000000001</v>
      </c>
      <c r="AM134" s="33">
        <v>10</v>
      </c>
      <c r="AN134" s="33">
        <v>496.48</v>
      </c>
      <c r="AO134" s="33">
        <f>AM134*AN134</f>
        <v>4964.8</v>
      </c>
      <c r="AP134" s="33">
        <f>IF(Z134="С НДС",AO134*1.12,AO134)</f>
        <v>5560.576000000001</v>
      </c>
      <c r="AQ134" s="33"/>
      <c r="AR134" s="33"/>
      <c r="AS134" s="33">
        <f>AQ134*AR134</f>
        <v>0</v>
      </c>
      <c r="AT134" s="33">
        <f>IF(Z134="С НДС",AS134*1.12,AS134)</f>
        <v>0</v>
      </c>
      <c r="AU134" s="33"/>
      <c r="AV134" s="33"/>
      <c r="AW134" s="33">
        <f>AU134*AV134</f>
        <v>0</v>
      </c>
      <c r="AX134" s="33">
        <f>IF(Z134="С НДС",AW134*1.12,AW134)</f>
        <v>0</v>
      </c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>
        <f>SUM(AA134,AE134,AI134,AM134,AQ134)</f>
        <v>40</v>
      </c>
      <c r="EF134" s="36">
        <f>SUM(AW134,AS134,AO134,AG134,AC134,AK134)</f>
        <v>19859.2</v>
      </c>
      <c r="EG134" s="36">
        <f>IF(Z134="С НДС",EF134*1.12,EF134)</f>
        <v>22242.304000000004</v>
      </c>
      <c r="EH134" s="31" t="s">
        <v>1535</v>
      </c>
      <c r="EI134" s="28"/>
      <c r="EJ134" s="31"/>
      <c r="EK134" s="28" t="s">
        <v>1344</v>
      </c>
      <c r="EL134" s="28" t="s">
        <v>1567</v>
      </c>
      <c r="EM134" s="28" t="s">
        <v>1567</v>
      </c>
      <c r="EN134" s="28"/>
      <c r="EO134" s="28"/>
      <c r="EP134" s="28"/>
      <c r="EQ134" s="28"/>
      <c r="ER134" s="28"/>
      <c r="ES134" s="28"/>
    </row>
    <row r="135" spans="1:149" ht="25.5" customHeight="1">
      <c r="A135" s="27"/>
      <c r="B135" s="34" t="s">
        <v>1597</v>
      </c>
      <c r="C135" s="27"/>
      <c r="D135" s="78" t="s">
        <v>1735</v>
      </c>
      <c r="E135" s="27" t="s">
        <v>1536</v>
      </c>
      <c r="F135" s="28" t="s">
        <v>1537</v>
      </c>
      <c r="G135" s="28" t="s">
        <v>1538</v>
      </c>
      <c r="H135" s="29" t="s">
        <v>857</v>
      </c>
      <c r="I135" s="29"/>
      <c r="J135" s="29" t="s">
        <v>864</v>
      </c>
      <c r="K135" s="27">
        <v>58</v>
      </c>
      <c r="L135" s="28">
        <v>710000000</v>
      </c>
      <c r="M135" s="25" t="s">
        <v>1534</v>
      </c>
      <c r="N135" s="27" t="s">
        <v>1594</v>
      </c>
      <c r="O135" s="27" t="s">
        <v>359</v>
      </c>
      <c r="P135" s="27">
        <v>632810000</v>
      </c>
      <c r="Q135" s="28" t="s">
        <v>1558</v>
      </c>
      <c r="R135" s="29" t="s">
        <v>686</v>
      </c>
      <c r="S135" s="27" t="s">
        <v>1561</v>
      </c>
      <c r="T135" s="27"/>
      <c r="U135" s="27"/>
      <c r="V135" s="30">
        <v>0</v>
      </c>
      <c r="W135" s="30">
        <v>0</v>
      </c>
      <c r="X135" s="30">
        <v>100</v>
      </c>
      <c r="Y135" s="27" t="s">
        <v>970</v>
      </c>
      <c r="Z135" s="27" t="s">
        <v>888</v>
      </c>
      <c r="AA135" s="27">
        <v>3</v>
      </c>
      <c r="AB135" s="33">
        <v>496.48</v>
      </c>
      <c r="AC135" s="33">
        <f t="shared" si="0"/>
        <v>1489.44</v>
      </c>
      <c r="AD135" s="33">
        <f t="shared" si="1"/>
        <v>1668.1728000000003</v>
      </c>
      <c r="AE135" s="33">
        <v>3</v>
      </c>
      <c r="AF135" s="33">
        <v>496.48</v>
      </c>
      <c r="AG135" s="33">
        <f t="shared" si="2"/>
        <v>1489.44</v>
      </c>
      <c r="AH135" s="33">
        <f t="shared" si="3"/>
        <v>1668.1728000000003</v>
      </c>
      <c r="AI135" s="33">
        <v>3</v>
      </c>
      <c r="AJ135" s="33">
        <v>496.48</v>
      </c>
      <c r="AK135" s="33">
        <f t="shared" si="4"/>
        <v>1489.44</v>
      </c>
      <c r="AL135" s="33">
        <f t="shared" si="14"/>
        <v>1668.1728000000003</v>
      </c>
      <c r="AM135" s="33">
        <v>3</v>
      </c>
      <c r="AN135" s="33">
        <v>496.48</v>
      </c>
      <c r="AO135" s="33">
        <f t="shared" si="6"/>
        <v>1489.44</v>
      </c>
      <c r="AP135" s="33">
        <f t="shared" si="15"/>
        <v>1668.1728000000003</v>
      </c>
      <c r="AQ135" s="33"/>
      <c r="AR135" s="33"/>
      <c r="AS135" s="33">
        <f t="shared" si="8"/>
        <v>0</v>
      </c>
      <c r="AT135" s="33">
        <f t="shared" si="16"/>
        <v>0</v>
      </c>
      <c r="AU135" s="33"/>
      <c r="AV135" s="33"/>
      <c r="AW135" s="33">
        <f t="shared" si="10"/>
        <v>0</v>
      </c>
      <c r="AX135" s="33">
        <f t="shared" si="17"/>
        <v>0</v>
      </c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>
        <f t="shared" si="18"/>
        <v>12</v>
      </c>
      <c r="EF135" s="36">
        <v>0</v>
      </c>
      <c r="EG135" s="36">
        <f t="shared" si="19"/>
        <v>0</v>
      </c>
      <c r="EH135" s="31" t="s">
        <v>1535</v>
      </c>
      <c r="EI135" s="28"/>
      <c r="EJ135" s="31"/>
      <c r="EK135" s="28" t="s">
        <v>1344</v>
      </c>
      <c r="EL135" s="28" t="s">
        <v>1567</v>
      </c>
      <c r="EM135" s="28" t="s">
        <v>1567</v>
      </c>
      <c r="EN135" s="28"/>
      <c r="EO135" s="28"/>
      <c r="EP135" s="28"/>
      <c r="EQ135" s="28"/>
      <c r="ER135" s="28"/>
      <c r="ES135" s="28"/>
    </row>
    <row r="136" spans="1:149" ht="25.5" customHeight="1">
      <c r="A136" s="27"/>
      <c r="B136" s="34" t="s">
        <v>1918</v>
      </c>
      <c r="C136" s="27"/>
      <c r="D136" s="78" t="s">
        <v>1983</v>
      </c>
      <c r="E136" s="27" t="s">
        <v>1536</v>
      </c>
      <c r="F136" s="28" t="s">
        <v>1537</v>
      </c>
      <c r="G136" s="28" t="s">
        <v>1538</v>
      </c>
      <c r="H136" s="29" t="s">
        <v>857</v>
      </c>
      <c r="I136" s="29"/>
      <c r="J136" s="29" t="s">
        <v>864</v>
      </c>
      <c r="K136" s="27">
        <v>58</v>
      </c>
      <c r="L136" s="28">
        <v>710000000</v>
      </c>
      <c r="M136" s="25" t="s">
        <v>1534</v>
      </c>
      <c r="N136" s="27" t="s">
        <v>1923</v>
      </c>
      <c r="O136" s="27" t="s">
        <v>359</v>
      </c>
      <c r="P136" s="27">
        <v>632810000</v>
      </c>
      <c r="Q136" s="28" t="s">
        <v>1558</v>
      </c>
      <c r="R136" s="29" t="s">
        <v>686</v>
      </c>
      <c r="S136" s="27" t="s">
        <v>1561</v>
      </c>
      <c r="T136" s="27"/>
      <c r="U136" s="27"/>
      <c r="V136" s="30">
        <v>0</v>
      </c>
      <c r="W136" s="30">
        <v>0</v>
      </c>
      <c r="X136" s="30">
        <v>100</v>
      </c>
      <c r="Y136" s="27" t="s">
        <v>970</v>
      </c>
      <c r="Z136" s="27" t="s">
        <v>888</v>
      </c>
      <c r="AA136" s="27">
        <v>3</v>
      </c>
      <c r="AB136" s="33">
        <v>496.48</v>
      </c>
      <c r="AC136" s="33">
        <f>AA136*AB136</f>
        <v>1489.44</v>
      </c>
      <c r="AD136" s="33">
        <f>IF(Z136="С НДС",AC136*1.12,AC136)</f>
        <v>1668.1728000000003</v>
      </c>
      <c r="AE136" s="33">
        <v>3</v>
      </c>
      <c r="AF136" s="33">
        <v>496.48</v>
      </c>
      <c r="AG136" s="33">
        <f>AE136*AF136</f>
        <v>1489.44</v>
      </c>
      <c r="AH136" s="33">
        <f>IF(Z136="С НДС",AG136*1.12,AG136)</f>
        <v>1668.1728000000003</v>
      </c>
      <c r="AI136" s="33">
        <v>3</v>
      </c>
      <c r="AJ136" s="33">
        <v>496.48</v>
      </c>
      <c r="AK136" s="33">
        <f>AI136*AJ136</f>
        <v>1489.44</v>
      </c>
      <c r="AL136" s="33">
        <f>IF(Z136="С НДС",AK136*1.12,AK136)</f>
        <v>1668.1728000000003</v>
      </c>
      <c r="AM136" s="33">
        <v>3</v>
      </c>
      <c r="AN136" s="33">
        <v>496.48</v>
      </c>
      <c r="AO136" s="33">
        <f>AM136*AN136</f>
        <v>1489.44</v>
      </c>
      <c r="AP136" s="33">
        <f>IF(Z136="С НДС",AO136*1.12,AO136)</f>
        <v>1668.1728000000003</v>
      </c>
      <c r="AQ136" s="33"/>
      <c r="AR136" s="33"/>
      <c r="AS136" s="33">
        <f>AQ136*AR136</f>
        <v>0</v>
      </c>
      <c r="AT136" s="33">
        <f>IF(Z136="С НДС",AS136*1.12,AS136)</f>
        <v>0</v>
      </c>
      <c r="AU136" s="33"/>
      <c r="AV136" s="33"/>
      <c r="AW136" s="33">
        <f>AU136*AV136</f>
        <v>0</v>
      </c>
      <c r="AX136" s="33">
        <f>IF(Z136="С НДС",AW136*1.12,AW136)</f>
        <v>0</v>
      </c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>
        <f>SUM(AA136,AE136,AI136,AM136,AQ136)</f>
        <v>12</v>
      </c>
      <c r="EF136" s="36">
        <f>SUM(AW136,AS136,AO136,AG136,AC136,AK136)</f>
        <v>5957.76</v>
      </c>
      <c r="EG136" s="36">
        <f>IF(Z136="С НДС",EF136*1.12,EF136)</f>
        <v>6672.691200000001</v>
      </c>
      <c r="EH136" s="31" t="s">
        <v>1535</v>
      </c>
      <c r="EI136" s="28"/>
      <c r="EJ136" s="31"/>
      <c r="EK136" s="28" t="s">
        <v>1344</v>
      </c>
      <c r="EL136" s="28" t="s">
        <v>1567</v>
      </c>
      <c r="EM136" s="28" t="s">
        <v>1567</v>
      </c>
      <c r="EN136" s="28"/>
      <c r="EO136" s="28"/>
      <c r="EP136" s="28"/>
      <c r="EQ136" s="28"/>
      <c r="ER136" s="28"/>
      <c r="ES136" s="28"/>
    </row>
    <row r="137" spans="1:149" ht="25.5" customHeight="1">
      <c r="A137" s="27"/>
      <c r="B137" s="34" t="s">
        <v>1597</v>
      </c>
      <c r="C137" s="27"/>
      <c r="D137" s="78" t="s">
        <v>1703</v>
      </c>
      <c r="E137" s="27" t="s">
        <v>1536</v>
      </c>
      <c r="F137" s="28" t="s">
        <v>1537</v>
      </c>
      <c r="G137" s="28" t="s">
        <v>1538</v>
      </c>
      <c r="H137" s="29" t="s">
        <v>857</v>
      </c>
      <c r="I137" s="29"/>
      <c r="J137" s="29" t="s">
        <v>864</v>
      </c>
      <c r="K137" s="27">
        <v>58</v>
      </c>
      <c r="L137" s="28">
        <v>710000000</v>
      </c>
      <c r="M137" s="25" t="s">
        <v>1534</v>
      </c>
      <c r="N137" s="27" t="s">
        <v>1594</v>
      </c>
      <c r="O137" s="27" t="s">
        <v>359</v>
      </c>
      <c r="P137" s="27">
        <v>631010000</v>
      </c>
      <c r="Q137" s="28" t="s">
        <v>1557</v>
      </c>
      <c r="R137" s="29" t="s">
        <v>686</v>
      </c>
      <c r="S137" s="27" t="s">
        <v>1561</v>
      </c>
      <c r="T137" s="27"/>
      <c r="U137" s="27"/>
      <c r="V137" s="30">
        <v>0</v>
      </c>
      <c r="W137" s="30">
        <v>0</v>
      </c>
      <c r="X137" s="30">
        <v>100</v>
      </c>
      <c r="Y137" s="27" t="s">
        <v>970</v>
      </c>
      <c r="Z137" s="27" t="s">
        <v>888</v>
      </c>
      <c r="AA137" s="27">
        <v>6</v>
      </c>
      <c r="AB137" s="33">
        <v>496.48</v>
      </c>
      <c r="AC137" s="33">
        <f aca="true" t="shared" si="20" ref="AC137:AC263">AA137*AB137</f>
        <v>2978.88</v>
      </c>
      <c r="AD137" s="33">
        <f aca="true" t="shared" si="21" ref="AD137:AD263">IF(Z137="С НДС",AC137*1.12,AC137)</f>
        <v>3336.3456000000006</v>
      </c>
      <c r="AE137" s="33">
        <v>6</v>
      </c>
      <c r="AF137" s="33">
        <v>496.48</v>
      </c>
      <c r="AG137" s="33">
        <f aca="true" t="shared" si="22" ref="AG137:AG263">AE137*AF137</f>
        <v>2978.88</v>
      </c>
      <c r="AH137" s="33">
        <f aca="true" t="shared" si="23" ref="AH137:AH263">IF(Z137="С НДС",AG137*1.12,AG137)</f>
        <v>3336.3456000000006</v>
      </c>
      <c r="AI137" s="33">
        <v>6</v>
      </c>
      <c r="AJ137" s="33">
        <v>496.48</v>
      </c>
      <c r="AK137" s="33">
        <f aca="true" t="shared" si="24" ref="AK137:AK263">AI137*AJ137</f>
        <v>2978.88</v>
      </c>
      <c r="AL137" s="33">
        <f aca="true" t="shared" si="25" ref="AL137:AL199">IF(Z137="С НДС",AK137*1.12,AK137)</f>
        <v>3336.3456000000006</v>
      </c>
      <c r="AM137" s="33">
        <v>6</v>
      </c>
      <c r="AN137" s="33">
        <v>496.48</v>
      </c>
      <c r="AO137" s="33">
        <f aca="true" t="shared" si="26" ref="AO137:AO263">AM137*AN137</f>
        <v>2978.88</v>
      </c>
      <c r="AP137" s="33">
        <f aca="true" t="shared" si="27" ref="AP137:AP199">IF(Z137="С НДС",AO137*1.12,AO137)</f>
        <v>3336.3456000000006</v>
      </c>
      <c r="AQ137" s="33"/>
      <c r="AR137" s="33"/>
      <c r="AS137" s="33">
        <f aca="true" t="shared" si="28" ref="AS137:AS263">AQ137*AR137</f>
        <v>0</v>
      </c>
      <c r="AT137" s="33">
        <f aca="true" t="shared" si="29" ref="AT137:AT199">IF(Z137="С НДС",AS137*1.12,AS137)</f>
        <v>0</v>
      </c>
      <c r="AU137" s="33"/>
      <c r="AV137" s="33"/>
      <c r="AW137" s="33">
        <f aca="true" t="shared" si="30" ref="AW137:AW263">AU137*AV137</f>
        <v>0</v>
      </c>
      <c r="AX137" s="33">
        <f aca="true" t="shared" si="31" ref="AX137:AX199">IF(Z137="С НДС",AW137*1.12,AW137)</f>
        <v>0</v>
      </c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>
        <f aca="true" t="shared" si="32" ref="EE137:EE199">SUM(AA137,AE137,AI137,AM137,AQ137)</f>
        <v>24</v>
      </c>
      <c r="EF137" s="36">
        <v>0</v>
      </c>
      <c r="EG137" s="36">
        <f aca="true" t="shared" si="33" ref="EG137:EG199">IF(Z137="С НДС",EF137*1.12,EF137)</f>
        <v>0</v>
      </c>
      <c r="EH137" s="31" t="s">
        <v>1535</v>
      </c>
      <c r="EI137" s="28"/>
      <c r="EJ137" s="31"/>
      <c r="EK137" s="28" t="s">
        <v>1344</v>
      </c>
      <c r="EL137" s="28" t="s">
        <v>1567</v>
      </c>
      <c r="EM137" s="28" t="s">
        <v>1567</v>
      </c>
      <c r="EN137" s="28"/>
      <c r="EO137" s="28"/>
      <c r="EP137" s="28"/>
      <c r="EQ137" s="28"/>
      <c r="ER137" s="28"/>
      <c r="ES137" s="28"/>
    </row>
    <row r="138" spans="1:149" ht="25.5" customHeight="1">
      <c r="A138" s="27"/>
      <c r="B138" s="34" t="s">
        <v>1918</v>
      </c>
      <c r="C138" s="27"/>
      <c r="D138" s="78" t="s">
        <v>1984</v>
      </c>
      <c r="E138" s="27" t="s">
        <v>1536</v>
      </c>
      <c r="F138" s="28" t="s">
        <v>1537</v>
      </c>
      <c r="G138" s="28" t="s">
        <v>1538</v>
      </c>
      <c r="H138" s="29" t="s">
        <v>857</v>
      </c>
      <c r="I138" s="29"/>
      <c r="J138" s="29" t="s">
        <v>864</v>
      </c>
      <c r="K138" s="27">
        <v>58</v>
      </c>
      <c r="L138" s="28">
        <v>710000000</v>
      </c>
      <c r="M138" s="25" t="s">
        <v>1534</v>
      </c>
      <c r="N138" s="27" t="s">
        <v>1923</v>
      </c>
      <c r="O138" s="27" t="s">
        <v>359</v>
      </c>
      <c r="P138" s="27">
        <v>631010000</v>
      </c>
      <c r="Q138" s="28" t="s">
        <v>1557</v>
      </c>
      <c r="R138" s="29" t="s">
        <v>686</v>
      </c>
      <c r="S138" s="27" t="s">
        <v>1561</v>
      </c>
      <c r="T138" s="27"/>
      <c r="U138" s="27"/>
      <c r="V138" s="30">
        <v>0</v>
      </c>
      <c r="W138" s="30">
        <v>0</v>
      </c>
      <c r="X138" s="30">
        <v>100</v>
      </c>
      <c r="Y138" s="27" t="s">
        <v>970</v>
      </c>
      <c r="Z138" s="27" t="s">
        <v>888</v>
      </c>
      <c r="AA138" s="27">
        <v>6</v>
      </c>
      <c r="AB138" s="33">
        <v>496.48</v>
      </c>
      <c r="AC138" s="33">
        <f>AA138*AB138</f>
        <v>2978.88</v>
      </c>
      <c r="AD138" s="33">
        <f>IF(Z138="С НДС",AC138*1.12,AC138)</f>
        <v>3336.3456000000006</v>
      </c>
      <c r="AE138" s="33">
        <v>6</v>
      </c>
      <c r="AF138" s="33">
        <v>496.48</v>
      </c>
      <c r="AG138" s="33">
        <f>AE138*AF138</f>
        <v>2978.88</v>
      </c>
      <c r="AH138" s="33">
        <f>IF(Z138="С НДС",AG138*1.12,AG138)</f>
        <v>3336.3456000000006</v>
      </c>
      <c r="AI138" s="33">
        <v>6</v>
      </c>
      <c r="AJ138" s="33">
        <v>496.48</v>
      </c>
      <c r="AK138" s="33">
        <f>AI138*AJ138</f>
        <v>2978.88</v>
      </c>
      <c r="AL138" s="33">
        <f>IF(Z138="С НДС",AK138*1.12,AK138)</f>
        <v>3336.3456000000006</v>
      </c>
      <c r="AM138" s="33">
        <v>6</v>
      </c>
      <c r="AN138" s="33">
        <v>496.48</v>
      </c>
      <c r="AO138" s="33">
        <f>AM138*AN138</f>
        <v>2978.88</v>
      </c>
      <c r="AP138" s="33">
        <f>IF(Z138="С НДС",AO138*1.12,AO138)</f>
        <v>3336.3456000000006</v>
      </c>
      <c r="AQ138" s="33"/>
      <c r="AR138" s="33"/>
      <c r="AS138" s="33">
        <f>AQ138*AR138</f>
        <v>0</v>
      </c>
      <c r="AT138" s="33">
        <f>IF(Z138="С НДС",AS138*1.12,AS138)</f>
        <v>0</v>
      </c>
      <c r="AU138" s="33"/>
      <c r="AV138" s="33"/>
      <c r="AW138" s="33">
        <f>AU138*AV138</f>
        <v>0</v>
      </c>
      <c r="AX138" s="33">
        <f>IF(Z138="С НДС",AW138*1.12,AW138)</f>
        <v>0</v>
      </c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>
        <f>SUM(AA138,AE138,AI138,AM138,AQ138)</f>
        <v>24</v>
      </c>
      <c r="EF138" s="36">
        <f>SUM(AW138,AS138,AO138,AG138,AC138,AK138)</f>
        <v>11915.52</v>
      </c>
      <c r="EG138" s="36">
        <f>IF(Z138="С НДС",EF138*1.12,EF138)</f>
        <v>13345.382400000002</v>
      </c>
      <c r="EH138" s="31" t="s">
        <v>1535</v>
      </c>
      <c r="EI138" s="28"/>
      <c r="EJ138" s="31"/>
      <c r="EK138" s="28" t="s">
        <v>1344</v>
      </c>
      <c r="EL138" s="28" t="s">
        <v>1567</v>
      </c>
      <c r="EM138" s="28" t="s">
        <v>1567</v>
      </c>
      <c r="EN138" s="28"/>
      <c r="EO138" s="28"/>
      <c r="EP138" s="28"/>
      <c r="EQ138" s="28"/>
      <c r="ER138" s="28"/>
      <c r="ES138" s="28"/>
    </row>
    <row r="139" spans="1:149" ht="25.5" customHeight="1">
      <c r="A139" s="27"/>
      <c r="B139" s="34" t="s">
        <v>1597</v>
      </c>
      <c r="C139" s="27"/>
      <c r="D139" s="78" t="s">
        <v>1660</v>
      </c>
      <c r="E139" s="27" t="s">
        <v>1536</v>
      </c>
      <c r="F139" s="28" t="s">
        <v>1537</v>
      </c>
      <c r="G139" s="28" t="s">
        <v>1538</v>
      </c>
      <c r="H139" s="29" t="s">
        <v>857</v>
      </c>
      <c r="I139" s="29"/>
      <c r="J139" s="29" t="s">
        <v>864</v>
      </c>
      <c r="K139" s="27">
        <v>58</v>
      </c>
      <c r="L139" s="28">
        <v>710000000</v>
      </c>
      <c r="M139" s="25" t="s">
        <v>1534</v>
      </c>
      <c r="N139" s="27" t="s">
        <v>1594</v>
      </c>
      <c r="O139" s="27" t="s">
        <v>359</v>
      </c>
      <c r="P139" s="27">
        <v>396473100</v>
      </c>
      <c r="Q139" s="28" t="s">
        <v>1550</v>
      </c>
      <c r="R139" s="29" t="s">
        <v>686</v>
      </c>
      <c r="S139" s="27" t="s">
        <v>1561</v>
      </c>
      <c r="T139" s="27"/>
      <c r="U139" s="27"/>
      <c r="V139" s="30">
        <v>0</v>
      </c>
      <c r="W139" s="30">
        <v>0</v>
      </c>
      <c r="X139" s="30">
        <v>100</v>
      </c>
      <c r="Y139" s="27" t="s">
        <v>970</v>
      </c>
      <c r="Z139" s="27" t="s">
        <v>888</v>
      </c>
      <c r="AA139" s="27">
        <v>34</v>
      </c>
      <c r="AB139" s="33">
        <v>496.48</v>
      </c>
      <c r="AC139" s="33">
        <f t="shared" si="20"/>
        <v>16880.32</v>
      </c>
      <c r="AD139" s="33">
        <f t="shared" si="21"/>
        <v>18905.958400000003</v>
      </c>
      <c r="AE139" s="33">
        <v>34</v>
      </c>
      <c r="AF139" s="33">
        <v>496.48</v>
      </c>
      <c r="AG139" s="33">
        <f t="shared" si="22"/>
        <v>16880.32</v>
      </c>
      <c r="AH139" s="33">
        <f t="shared" si="23"/>
        <v>18905.958400000003</v>
      </c>
      <c r="AI139" s="33">
        <v>34</v>
      </c>
      <c r="AJ139" s="33">
        <v>496.48</v>
      </c>
      <c r="AK139" s="33">
        <f t="shared" si="24"/>
        <v>16880.32</v>
      </c>
      <c r="AL139" s="33">
        <f t="shared" si="25"/>
        <v>18905.958400000003</v>
      </c>
      <c r="AM139" s="33">
        <v>34</v>
      </c>
      <c r="AN139" s="33">
        <v>496.48</v>
      </c>
      <c r="AO139" s="33">
        <f t="shared" si="26"/>
        <v>16880.32</v>
      </c>
      <c r="AP139" s="33">
        <f t="shared" si="27"/>
        <v>18905.958400000003</v>
      </c>
      <c r="AQ139" s="33"/>
      <c r="AR139" s="33"/>
      <c r="AS139" s="33">
        <f t="shared" si="28"/>
        <v>0</v>
      </c>
      <c r="AT139" s="33">
        <f t="shared" si="29"/>
        <v>0</v>
      </c>
      <c r="AU139" s="33"/>
      <c r="AV139" s="33"/>
      <c r="AW139" s="33">
        <f t="shared" si="30"/>
        <v>0</v>
      </c>
      <c r="AX139" s="33">
        <f t="shared" si="31"/>
        <v>0</v>
      </c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>
        <f t="shared" si="32"/>
        <v>136</v>
      </c>
      <c r="EF139" s="36">
        <v>0</v>
      </c>
      <c r="EG139" s="36">
        <f t="shared" si="33"/>
        <v>0</v>
      </c>
      <c r="EH139" s="31" t="s">
        <v>1535</v>
      </c>
      <c r="EI139" s="28"/>
      <c r="EJ139" s="31"/>
      <c r="EK139" s="28" t="s">
        <v>1344</v>
      </c>
      <c r="EL139" s="28" t="s">
        <v>1567</v>
      </c>
      <c r="EM139" s="28" t="s">
        <v>1567</v>
      </c>
      <c r="EN139" s="28"/>
      <c r="EO139" s="28"/>
      <c r="EP139" s="28"/>
      <c r="EQ139" s="28"/>
      <c r="ER139" s="28"/>
      <c r="ES139" s="28"/>
    </row>
    <row r="140" spans="1:149" ht="25.5" customHeight="1">
      <c r="A140" s="27"/>
      <c r="B140" s="34" t="s">
        <v>1918</v>
      </c>
      <c r="C140" s="27"/>
      <c r="D140" s="78" t="s">
        <v>1985</v>
      </c>
      <c r="E140" s="27" t="s">
        <v>1536</v>
      </c>
      <c r="F140" s="28" t="s">
        <v>1537</v>
      </c>
      <c r="G140" s="28" t="s">
        <v>1538</v>
      </c>
      <c r="H140" s="29" t="s">
        <v>857</v>
      </c>
      <c r="I140" s="29"/>
      <c r="J140" s="29" t="s">
        <v>864</v>
      </c>
      <c r="K140" s="27">
        <v>58</v>
      </c>
      <c r="L140" s="28">
        <v>710000000</v>
      </c>
      <c r="M140" s="25" t="s">
        <v>1534</v>
      </c>
      <c r="N140" s="27" t="s">
        <v>1923</v>
      </c>
      <c r="O140" s="27" t="s">
        <v>359</v>
      </c>
      <c r="P140" s="27">
        <v>396473100</v>
      </c>
      <c r="Q140" s="28" t="s">
        <v>1550</v>
      </c>
      <c r="R140" s="29" t="s">
        <v>686</v>
      </c>
      <c r="S140" s="27" t="s">
        <v>1561</v>
      </c>
      <c r="T140" s="27"/>
      <c r="U140" s="27"/>
      <c r="V140" s="30">
        <v>0</v>
      </c>
      <c r="W140" s="30">
        <v>0</v>
      </c>
      <c r="X140" s="30">
        <v>100</v>
      </c>
      <c r="Y140" s="27" t="s">
        <v>970</v>
      </c>
      <c r="Z140" s="27" t="s">
        <v>888</v>
      </c>
      <c r="AA140" s="27">
        <v>34</v>
      </c>
      <c r="AB140" s="33">
        <v>496.48</v>
      </c>
      <c r="AC140" s="33">
        <f>AA140*AB140</f>
        <v>16880.32</v>
      </c>
      <c r="AD140" s="33">
        <f>IF(Z140="С НДС",AC140*1.12,AC140)</f>
        <v>18905.958400000003</v>
      </c>
      <c r="AE140" s="33">
        <v>34</v>
      </c>
      <c r="AF140" s="33">
        <v>496.48</v>
      </c>
      <c r="AG140" s="33">
        <f>AE140*AF140</f>
        <v>16880.32</v>
      </c>
      <c r="AH140" s="33">
        <f>IF(Z140="С НДС",AG140*1.12,AG140)</f>
        <v>18905.958400000003</v>
      </c>
      <c r="AI140" s="33">
        <v>34</v>
      </c>
      <c r="AJ140" s="33">
        <v>496.48</v>
      </c>
      <c r="AK140" s="33">
        <f>AI140*AJ140</f>
        <v>16880.32</v>
      </c>
      <c r="AL140" s="33">
        <f>IF(Z140="С НДС",AK140*1.12,AK140)</f>
        <v>18905.958400000003</v>
      </c>
      <c r="AM140" s="33">
        <v>34</v>
      </c>
      <c r="AN140" s="33">
        <v>496.48</v>
      </c>
      <c r="AO140" s="33">
        <f>AM140*AN140</f>
        <v>16880.32</v>
      </c>
      <c r="AP140" s="33">
        <f>IF(Z140="С НДС",AO140*1.12,AO140)</f>
        <v>18905.958400000003</v>
      </c>
      <c r="AQ140" s="33"/>
      <c r="AR140" s="33"/>
      <c r="AS140" s="33">
        <f>AQ140*AR140</f>
        <v>0</v>
      </c>
      <c r="AT140" s="33">
        <f>IF(Z140="С НДС",AS140*1.12,AS140)</f>
        <v>0</v>
      </c>
      <c r="AU140" s="33"/>
      <c r="AV140" s="33"/>
      <c r="AW140" s="33">
        <f>AU140*AV140</f>
        <v>0</v>
      </c>
      <c r="AX140" s="33">
        <f>IF(Z140="С НДС",AW140*1.12,AW140)</f>
        <v>0</v>
      </c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>
        <f>SUM(AA140,AE140,AI140,AM140,AQ140)</f>
        <v>136</v>
      </c>
      <c r="EF140" s="36">
        <f>SUM(AW140,AS140,AO140,AG140,AC140,AK140)</f>
        <v>67521.28</v>
      </c>
      <c r="EG140" s="36">
        <f>IF(Z140="С НДС",EF140*1.12,EF140)</f>
        <v>75623.83360000001</v>
      </c>
      <c r="EH140" s="31" t="s">
        <v>1535</v>
      </c>
      <c r="EI140" s="28"/>
      <c r="EJ140" s="31"/>
      <c r="EK140" s="28" t="s">
        <v>1344</v>
      </c>
      <c r="EL140" s="28" t="s">
        <v>1567</v>
      </c>
      <c r="EM140" s="28" t="s">
        <v>1567</v>
      </c>
      <c r="EN140" s="28"/>
      <c r="EO140" s="28"/>
      <c r="EP140" s="28"/>
      <c r="EQ140" s="28"/>
      <c r="ER140" s="28"/>
      <c r="ES140" s="28"/>
    </row>
    <row r="141" spans="1:149" ht="25.5" customHeight="1">
      <c r="A141" s="27"/>
      <c r="B141" s="34" t="s">
        <v>1597</v>
      </c>
      <c r="C141" s="27"/>
      <c r="D141" s="78" t="s">
        <v>1697</v>
      </c>
      <c r="E141" s="27" t="s">
        <v>1536</v>
      </c>
      <c r="F141" s="28" t="s">
        <v>1537</v>
      </c>
      <c r="G141" s="28" t="s">
        <v>1538</v>
      </c>
      <c r="H141" s="29" t="s">
        <v>857</v>
      </c>
      <c r="I141" s="29"/>
      <c r="J141" s="29" t="s">
        <v>864</v>
      </c>
      <c r="K141" s="27">
        <v>58</v>
      </c>
      <c r="L141" s="28">
        <v>710000000</v>
      </c>
      <c r="M141" s="25" t="s">
        <v>1534</v>
      </c>
      <c r="N141" s="27" t="s">
        <v>1594</v>
      </c>
      <c r="O141" s="27" t="s">
        <v>359</v>
      </c>
      <c r="P141" s="27">
        <v>552210000</v>
      </c>
      <c r="Q141" s="28" t="s">
        <v>1548</v>
      </c>
      <c r="R141" s="29" t="s">
        <v>686</v>
      </c>
      <c r="S141" s="27" t="s">
        <v>1561</v>
      </c>
      <c r="T141" s="27"/>
      <c r="U141" s="27"/>
      <c r="V141" s="30">
        <v>0</v>
      </c>
      <c r="W141" s="30">
        <v>0</v>
      </c>
      <c r="X141" s="30">
        <v>100</v>
      </c>
      <c r="Y141" s="27" t="s">
        <v>970</v>
      </c>
      <c r="Z141" s="27" t="s">
        <v>888</v>
      </c>
      <c r="AA141" s="27">
        <v>17</v>
      </c>
      <c r="AB141" s="33">
        <v>496.48</v>
      </c>
      <c r="AC141" s="33">
        <f t="shared" si="20"/>
        <v>8440.16</v>
      </c>
      <c r="AD141" s="33">
        <f t="shared" si="21"/>
        <v>9452.979200000002</v>
      </c>
      <c r="AE141" s="33">
        <v>17</v>
      </c>
      <c r="AF141" s="33">
        <v>496.48</v>
      </c>
      <c r="AG141" s="33">
        <f t="shared" si="22"/>
        <v>8440.16</v>
      </c>
      <c r="AH141" s="33">
        <f t="shared" si="23"/>
        <v>9452.979200000002</v>
      </c>
      <c r="AI141" s="33">
        <v>17</v>
      </c>
      <c r="AJ141" s="33">
        <v>496.48</v>
      </c>
      <c r="AK141" s="33">
        <f t="shared" si="24"/>
        <v>8440.16</v>
      </c>
      <c r="AL141" s="33">
        <f t="shared" si="25"/>
        <v>9452.979200000002</v>
      </c>
      <c r="AM141" s="33">
        <v>17</v>
      </c>
      <c r="AN141" s="33">
        <v>496.48</v>
      </c>
      <c r="AO141" s="33">
        <f t="shared" si="26"/>
        <v>8440.16</v>
      </c>
      <c r="AP141" s="33">
        <f t="shared" si="27"/>
        <v>9452.979200000002</v>
      </c>
      <c r="AQ141" s="33"/>
      <c r="AR141" s="33"/>
      <c r="AS141" s="33">
        <f t="shared" si="28"/>
        <v>0</v>
      </c>
      <c r="AT141" s="33">
        <f t="shared" si="29"/>
        <v>0</v>
      </c>
      <c r="AU141" s="33"/>
      <c r="AV141" s="33"/>
      <c r="AW141" s="33">
        <f t="shared" si="30"/>
        <v>0</v>
      </c>
      <c r="AX141" s="33">
        <f t="shared" si="31"/>
        <v>0</v>
      </c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>
        <f t="shared" si="32"/>
        <v>68</v>
      </c>
      <c r="EF141" s="36">
        <v>0</v>
      </c>
      <c r="EG141" s="36">
        <f t="shared" si="33"/>
        <v>0</v>
      </c>
      <c r="EH141" s="31" t="s">
        <v>1535</v>
      </c>
      <c r="EI141" s="28"/>
      <c r="EJ141" s="31"/>
      <c r="EK141" s="28" t="s">
        <v>1344</v>
      </c>
      <c r="EL141" s="28" t="s">
        <v>1567</v>
      </c>
      <c r="EM141" s="28" t="s">
        <v>1567</v>
      </c>
      <c r="EN141" s="28"/>
      <c r="EO141" s="28"/>
      <c r="EP141" s="28"/>
      <c r="EQ141" s="28"/>
      <c r="ER141" s="28"/>
      <c r="ES141" s="28"/>
    </row>
    <row r="142" spans="1:149" ht="25.5" customHeight="1">
      <c r="A142" s="27"/>
      <c r="B142" s="34" t="s">
        <v>1918</v>
      </c>
      <c r="C142" s="27"/>
      <c r="D142" s="78" t="s">
        <v>1986</v>
      </c>
      <c r="E142" s="27" t="s">
        <v>1536</v>
      </c>
      <c r="F142" s="28" t="s">
        <v>1537</v>
      </c>
      <c r="G142" s="28" t="s">
        <v>1538</v>
      </c>
      <c r="H142" s="29" t="s">
        <v>857</v>
      </c>
      <c r="I142" s="29"/>
      <c r="J142" s="29" t="s">
        <v>864</v>
      </c>
      <c r="K142" s="27">
        <v>58</v>
      </c>
      <c r="L142" s="28">
        <v>710000000</v>
      </c>
      <c r="M142" s="25" t="s">
        <v>1534</v>
      </c>
      <c r="N142" s="27" t="s">
        <v>1923</v>
      </c>
      <c r="O142" s="27" t="s">
        <v>359</v>
      </c>
      <c r="P142" s="27">
        <v>552210000</v>
      </c>
      <c r="Q142" s="28" t="s">
        <v>1548</v>
      </c>
      <c r="R142" s="29" t="s">
        <v>686</v>
      </c>
      <c r="S142" s="27" t="s">
        <v>1561</v>
      </c>
      <c r="T142" s="27"/>
      <c r="U142" s="27"/>
      <c r="V142" s="30">
        <v>0</v>
      </c>
      <c r="W142" s="30">
        <v>0</v>
      </c>
      <c r="X142" s="30">
        <v>100</v>
      </c>
      <c r="Y142" s="27" t="s">
        <v>970</v>
      </c>
      <c r="Z142" s="27" t="s">
        <v>888</v>
      </c>
      <c r="AA142" s="27">
        <v>17</v>
      </c>
      <c r="AB142" s="33">
        <v>496.48</v>
      </c>
      <c r="AC142" s="33">
        <f>AA142*AB142</f>
        <v>8440.16</v>
      </c>
      <c r="AD142" s="33">
        <f>IF(Z142="С НДС",AC142*1.12,AC142)</f>
        <v>9452.979200000002</v>
      </c>
      <c r="AE142" s="33">
        <v>17</v>
      </c>
      <c r="AF142" s="33">
        <v>496.48</v>
      </c>
      <c r="AG142" s="33">
        <f>AE142*AF142</f>
        <v>8440.16</v>
      </c>
      <c r="AH142" s="33">
        <f>IF(Z142="С НДС",AG142*1.12,AG142)</f>
        <v>9452.979200000002</v>
      </c>
      <c r="AI142" s="33">
        <v>17</v>
      </c>
      <c r="AJ142" s="33">
        <v>496.48</v>
      </c>
      <c r="AK142" s="33">
        <f>AI142*AJ142</f>
        <v>8440.16</v>
      </c>
      <c r="AL142" s="33">
        <f>IF(Z142="С НДС",AK142*1.12,AK142)</f>
        <v>9452.979200000002</v>
      </c>
      <c r="AM142" s="33">
        <v>17</v>
      </c>
      <c r="AN142" s="33">
        <v>496.48</v>
      </c>
      <c r="AO142" s="33">
        <f>AM142*AN142</f>
        <v>8440.16</v>
      </c>
      <c r="AP142" s="33">
        <f>IF(Z142="С НДС",AO142*1.12,AO142)</f>
        <v>9452.979200000002</v>
      </c>
      <c r="AQ142" s="33"/>
      <c r="AR142" s="33"/>
      <c r="AS142" s="33">
        <f>AQ142*AR142</f>
        <v>0</v>
      </c>
      <c r="AT142" s="33">
        <f>IF(Z142="С НДС",AS142*1.12,AS142)</f>
        <v>0</v>
      </c>
      <c r="AU142" s="33"/>
      <c r="AV142" s="33"/>
      <c r="AW142" s="33">
        <f>AU142*AV142</f>
        <v>0</v>
      </c>
      <c r="AX142" s="33">
        <f>IF(Z142="С НДС",AW142*1.12,AW142)</f>
        <v>0</v>
      </c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>
        <f>SUM(AA142,AE142,AI142,AM142,AQ142)</f>
        <v>68</v>
      </c>
      <c r="EF142" s="36">
        <f>SUM(AW142,AS142,AO142,AG142,AC142,AK142)</f>
        <v>33760.64</v>
      </c>
      <c r="EG142" s="36">
        <f>IF(Z142="С НДС",EF142*1.12,EF142)</f>
        <v>37811.916800000006</v>
      </c>
      <c r="EH142" s="31" t="s">
        <v>1535</v>
      </c>
      <c r="EI142" s="28"/>
      <c r="EJ142" s="31"/>
      <c r="EK142" s="28" t="s">
        <v>1344</v>
      </c>
      <c r="EL142" s="28" t="s">
        <v>1567</v>
      </c>
      <c r="EM142" s="28" t="s">
        <v>1567</v>
      </c>
      <c r="EN142" s="28"/>
      <c r="EO142" s="28"/>
      <c r="EP142" s="28"/>
      <c r="EQ142" s="28"/>
      <c r="ER142" s="28"/>
      <c r="ES142" s="28"/>
    </row>
    <row r="143" spans="1:149" ht="25.5" customHeight="1">
      <c r="A143" s="27"/>
      <c r="B143" s="34" t="s">
        <v>1597</v>
      </c>
      <c r="C143" s="27"/>
      <c r="D143" s="78" t="s">
        <v>1689</v>
      </c>
      <c r="E143" s="27" t="s">
        <v>1536</v>
      </c>
      <c r="F143" s="28" t="s">
        <v>1537</v>
      </c>
      <c r="G143" s="28" t="s">
        <v>1538</v>
      </c>
      <c r="H143" s="29" t="s">
        <v>857</v>
      </c>
      <c r="I143" s="29"/>
      <c r="J143" s="29" t="s">
        <v>864</v>
      </c>
      <c r="K143" s="27">
        <v>58</v>
      </c>
      <c r="L143" s="28">
        <v>710000000</v>
      </c>
      <c r="M143" s="25" t="s">
        <v>1534</v>
      </c>
      <c r="N143" s="27" t="s">
        <v>1594</v>
      </c>
      <c r="O143" s="27" t="s">
        <v>359</v>
      </c>
      <c r="P143" s="27">
        <v>551010000</v>
      </c>
      <c r="Q143" s="28" t="s">
        <v>1549</v>
      </c>
      <c r="R143" s="29" t="s">
        <v>686</v>
      </c>
      <c r="S143" s="27" t="s">
        <v>1561</v>
      </c>
      <c r="T143" s="27"/>
      <c r="U143" s="27"/>
      <c r="V143" s="30">
        <v>0</v>
      </c>
      <c r="W143" s="30">
        <v>0</v>
      </c>
      <c r="X143" s="30">
        <v>100</v>
      </c>
      <c r="Y143" s="27" t="s">
        <v>970</v>
      </c>
      <c r="Z143" s="27" t="s">
        <v>888</v>
      </c>
      <c r="AA143" s="27">
        <v>6</v>
      </c>
      <c r="AB143" s="33">
        <v>496.48</v>
      </c>
      <c r="AC143" s="33">
        <f t="shared" si="20"/>
        <v>2978.88</v>
      </c>
      <c r="AD143" s="33">
        <f t="shared" si="21"/>
        <v>3336.3456000000006</v>
      </c>
      <c r="AE143" s="33">
        <v>6</v>
      </c>
      <c r="AF143" s="33">
        <v>496.48</v>
      </c>
      <c r="AG143" s="33">
        <f t="shared" si="22"/>
        <v>2978.88</v>
      </c>
      <c r="AH143" s="33">
        <f t="shared" si="23"/>
        <v>3336.3456000000006</v>
      </c>
      <c r="AI143" s="33">
        <v>6</v>
      </c>
      <c r="AJ143" s="33">
        <v>496.48</v>
      </c>
      <c r="AK143" s="33">
        <f t="shared" si="24"/>
        <v>2978.88</v>
      </c>
      <c r="AL143" s="33">
        <f t="shared" si="25"/>
        <v>3336.3456000000006</v>
      </c>
      <c r="AM143" s="33">
        <v>6</v>
      </c>
      <c r="AN143" s="33">
        <v>496.48</v>
      </c>
      <c r="AO143" s="33">
        <f t="shared" si="26"/>
        <v>2978.88</v>
      </c>
      <c r="AP143" s="33">
        <f t="shared" si="27"/>
        <v>3336.3456000000006</v>
      </c>
      <c r="AQ143" s="33"/>
      <c r="AR143" s="33"/>
      <c r="AS143" s="33">
        <f t="shared" si="28"/>
        <v>0</v>
      </c>
      <c r="AT143" s="33">
        <f t="shared" si="29"/>
        <v>0</v>
      </c>
      <c r="AU143" s="33"/>
      <c r="AV143" s="33"/>
      <c r="AW143" s="33">
        <f t="shared" si="30"/>
        <v>0</v>
      </c>
      <c r="AX143" s="33">
        <f t="shared" si="31"/>
        <v>0</v>
      </c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>
        <f t="shared" si="32"/>
        <v>24</v>
      </c>
      <c r="EF143" s="36">
        <v>0</v>
      </c>
      <c r="EG143" s="36">
        <f t="shared" si="33"/>
        <v>0</v>
      </c>
      <c r="EH143" s="31" t="s">
        <v>1535</v>
      </c>
      <c r="EI143" s="28"/>
      <c r="EJ143" s="31"/>
      <c r="EK143" s="28" t="s">
        <v>1344</v>
      </c>
      <c r="EL143" s="28" t="s">
        <v>1567</v>
      </c>
      <c r="EM143" s="28" t="s">
        <v>1567</v>
      </c>
      <c r="EN143" s="28"/>
      <c r="EO143" s="28"/>
      <c r="EP143" s="28"/>
      <c r="EQ143" s="28"/>
      <c r="ER143" s="28"/>
      <c r="ES143" s="28"/>
    </row>
    <row r="144" spans="1:149" ht="25.5" customHeight="1">
      <c r="A144" s="27"/>
      <c r="B144" s="34" t="s">
        <v>1918</v>
      </c>
      <c r="C144" s="27"/>
      <c r="D144" s="78" t="s">
        <v>1987</v>
      </c>
      <c r="E144" s="27" t="s">
        <v>1536</v>
      </c>
      <c r="F144" s="28" t="s">
        <v>1537</v>
      </c>
      <c r="G144" s="28" t="s">
        <v>1538</v>
      </c>
      <c r="H144" s="29" t="s">
        <v>857</v>
      </c>
      <c r="I144" s="29"/>
      <c r="J144" s="29" t="s">
        <v>864</v>
      </c>
      <c r="K144" s="27">
        <v>58</v>
      </c>
      <c r="L144" s="28">
        <v>710000000</v>
      </c>
      <c r="M144" s="25" t="s">
        <v>1534</v>
      </c>
      <c r="N144" s="27" t="s">
        <v>1923</v>
      </c>
      <c r="O144" s="27" t="s">
        <v>359</v>
      </c>
      <c r="P144" s="27">
        <v>551010000</v>
      </c>
      <c r="Q144" s="28" t="s">
        <v>1549</v>
      </c>
      <c r="R144" s="29" t="s">
        <v>686</v>
      </c>
      <c r="S144" s="27" t="s">
        <v>1561</v>
      </c>
      <c r="T144" s="27"/>
      <c r="U144" s="27"/>
      <c r="V144" s="30">
        <v>0</v>
      </c>
      <c r="W144" s="30">
        <v>0</v>
      </c>
      <c r="X144" s="30">
        <v>100</v>
      </c>
      <c r="Y144" s="27" t="s">
        <v>970</v>
      </c>
      <c r="Z144" s="27" t="s">
        <v>888</v>
      </c>
      <c r="AA144" s="27">
        <v>6</v>
      </c>
      <c r="AB144" s="33">
        <v>496.48</v>
      </c>
      <c r="AC144" s="33">
        <f>AA144*AB144</f>
        <v>2978.88</v>
      </c>
      <c r="AD144" s="33">
        <f>IF(Z144="С НДС",AC144*1.12,AC144)</f>
        <v>3336.3456000000006</v>
      </c>
      <c r="AE144" s="33">
        <v>6</v>
      </c>
      <c r="AF144" s="33">
        <v>496.48</v>
      </c>
      <c r="AG144" s="33">
        <f>AE144*AF144</f>
        <v>2978.88</v>
      </c>
      <c r="AH144" s="33">
        <f>IF(Z144="С НДС",AG144*1.12,AG144)</f>
        <v>3336.3456000000006</v>
      </c>
      <c r="AI144" s="33">
        <v>6</v>
      </c>
      <c r="AJ144" s="33">
        <v>496.48</v>
      </c>
      <c r="AK144" s="33">
        <f>AI144*AJ144</f>
        <v>2978.88</v>
      </c>
      <c r="AL144" s="33">
        <f>IF(Z144="С НДС",AK144*1.12,AK144)</f>
        <v>3336.3456000000006</v>
      </c>
      <c r="AM144" s="33">
        <v>6</v>
      </c>
      <c r="AN144" s="33">
        <v>496.48</v>
      </c>
      <c r="AO144" s="33">
        <f>AM144*AN144</f>
        <v>2978.88</v>
      </c>
      <c r="AP144" s="33">
        <f>IF(Z144="С НДС",AO144*1.12,AO144)</f>
        <v>3336.3456000000006</v>
      </c>
      <c r="AQ144" s="33"/>
      <c r="AR144" s="33"/>
      <c r="AS144" s="33">
        <f>AQ144*AR144</f>
        <v>0</v>
      </c>
      <c r="AT144" s="33">
        <f>IF(Z144="С НДС",AS144*1.12,AS144)</f>
        <v>0</v>
      </c>
      <c r="AU144" s="33"/>
      <c r="AV144" s="33"/>
      <c r="AW144" s="33">
        <f>AU144*AV144</f>
        <v>0</v>
      </c>
      <c r="AX144" s="33">
        <f>IF(Z144="С НДС",AW144*1.12,AW144)</f>
        <v>0</v>
      </c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>
        <f>SUM(AA144,AE144,AI144,AM144,AQ144)</f>
        <v>24</v>
      </c>
      <c r="EF144" s="36">
        <f>SUM(AW144,AS144,AO144,AG144,AC144,AK144)</f>
        <v>11915.52</v>
      </c>
      <c r="EG144" s="36">
        <f>IF(Z144="С НДС",EF144*1.12,EF144)</f>
        <v>13345.382400000002</v>
      </c>
      <c r="EH144" s="31" t="s">
        <v>1535</v>
      </c>
      <c r="EI144" s="28"/>
      <c r="EJ144" s="31"/>
      <c r="EK144" s="28" t="s">
        <v>1344</v>
      </c>
      <c r="EL144" s="28" t="s">
        <v>1567</v>
      </c>
      <c r="EM144" s="28" t="s">
        <v>1567</v>
      </c>
      <c r="EN144" s="28"/>
      <c r="EO144" s="28"/>
      <c r="EP144" s="28"/>
      <c r="EQ144" s="28"/>
      <c r="ER144" s="28"/>
      <c r="ES144" s="28"/>
    </row>
    <row r="145" spans="1:149" ht="25.5" customHeight="1">
      <c r="A145" s="27"/>
      <c r="B145" s="34" t="s">
        <v>1597</v>
      </c>
      <c r="C145" s="27"/>
      <c r="D145" s="78" t="s">
        <v>1644</v>
      </c>
      <c r="E145" s="27" t="s">
        <v>1536</v>
      </c>
      <c r="F145" s="28" t="s">
        <v>1537</v>
      </c>
      <c r="G145" s="28" t="s">
        <v>1538</v>
      </c>
      <c r="H145" s="29" t="s">
        <v>857</v>
      </c>
      <c r="I145" s="29"/>
      <c r="J145" s="29" t="s">
        <v>864</v>
      </c>
      <c r="K145" s="27">
        <v>58</v>
      </c>
      <c r="L145" s="28">
        <v>710000000</v>
      </c>
      <c r="M145" s="25" t="s">
        <v>1534</v>
      </c>
      <c r="N145" s="27" t="s">
        <v>1594</v>
      </c>
      <c r="O145" s="27" t="s">
        <v>359</v>
      </c>
      <c r="P145" s="27">
        <v>351610000</v>
      </c>
      <c r="Q145" s="28" t="s">
        <v>1546</v>
      </c>
      <c r="R145" s="29" t="s">
        <v>686</v>
      </c>
      <c r="S145" s="27" t="s">
        <v>1561</v>
      </c>
      <c r="T145" s="27"/>
      <c r="U145" s="27"/>
      <c r="V145" s="30">
        <v>0</v>
      </c>
      <c r="W145" s="30">
        <v>0</v>
      </c>
      <c r="X145" s="30">
        <v>100</v>
      </c>
      <c r="Y145" s="27" t="s">
        <v>970</v>
      </c>
      <c r="Z145" s="27" t="s">
        <v>888</v>
      </c>
      <c r="AA145" s="27">
        <v>24</v>
      </c>
      <c r="AB145" s="33">
        <v>496.48</v>
      </c>
      <c r="AC145" s="33">
        <f t="shared" si="20"/>
        <v>11915.52</v>
      </c>
      <c r="AD145" s="33">
        <f t="shared" si="21"/>
        <v>13345.382400000002</v>
      </c>
      <c r="AE145" s="33">
        <v>24</v>
      </c>
      <c r="AF145" s="33">
        <v>496.48</v>
      </c>
      <c r="AG145" s="33">
        <f t="shared" si="22"/>
        <v>11915.52</v>
      </c>
      <c r="AH145" s="33">
        <f t="shared" si="23"/>
        <v>13345.382400000002</v>
      </c>
      <c r="AI145" s="33">
        <v>24</v>
      </c>
      <c r="AJ145" s="33">
        <v>496.48</v>
      </c>
      <c r="AK145" s="33">
        <f t="shared" si="24"/>
        <v>11915.52</v>
      </c>
      <c r="AL145" s="33">
        <f t="shared" si="25"/>
        <v>13345.382400000002</v>
      </c>
      <c r="AM145" s="33">
        <v>24</v>
      </c>
      <c r="AN145" s="33">
        <v>496.48</v>
      </c>
      <c r="AO145" s="33">
        <f t="shared" si="26"/>
        <v>11915.52</v>
      </c>
      <c r="AP145" s="33">
        <f t="shared" si="27"/>
        <v>13345.382400000002</v>
      </c>
      <c r="AQ145" s="33"/>
      <c r="AR145" s="33"/>
      <c r="AS145" s="33">
        <f t="shared" si="28"/>
        <v>0</v>
      </c>
      <c r="AT145" s="33">
        <f t="shared" si="29"/>
        <v>0</v>
      </c>
      <c r="AU145" s="33"/>
      <c r="AV145" s="33"/>
      <c r="AW145" s="33">
        <f t="shared" si="30"/>
        <v>0</v>
      </c>
      <c r="AX145" s="33">
        <f t="shared" si="31"/>
        <v>0</v>
      </c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>
        <f t="shared" si="32"/>
        <v>96</v>
      </c>
      <c r="EF145" s="36">
        <v>0</v>
      </c>
      <c r="EG145" s="36">
        <f t="shared" si="33"/>
        <v>0</v>
      </c>
      <c r="EH145" s="31" t="s">
        <v>1535</v>
      </c>
      <c r="EI145" s="28"/>
      <c r="EJ145" s="31"/>
      <c r="EK145" s="28" t="s">
        <v>1344</v>
      </c>
      <c r="EL145" s="28" t="s">
        <v>1567</v>
      </c>
      <c r="EM145" s="28" t="s">
        <v>1567</v>
      </c>
      <c r="EN145" s="28"/>
      <c r="EO145" s="28"/>
      <c r="EP145" s="28"/>
      <c r="EQ145" s="28"/>
      <c r="ER145" s="28"/>
      <c r="ES145" s="28"/>
    </row>
    <row r="146" spans="1:149" ht="25.5" customHeight="1">
      <c r="A146" s="27"/>
      <c r="B146" s="34" t="s">
        <v>1918</v>
      </c>
      <c r="C146" s="27"/>
      <c r="D146" s="78" t="s">
        <v>1988</v>
      </c>
      <c r="E146" s="27" t="s">
        <v>1536</v>
      </c>
      <c r="F146" s="28" t="s">
        <v>1537</v>
      </c>
      <c r="G146" s="28" t="s">
        <v>1538</v>
      </c>
      <c r="H146" s="29" t="s">
        <v>857</v>
      </c>
      <c r="I146" s="29"/>
      <c r="J146" s="29" t="s">
        <v>864</v>
      </c>
      <c r="K146" s="27">
        <v>58</v>
      </c>
      <c r="L146" s="28">
        <v>710000000</v>
      </c>
      <c r="M146" s="25" t="s">
        <v>1534</v>
      </c>
      <c r="N146" s="27" t="s">
        <v>1923</v>
      </c>
      <c r="O146" s="27" t="s">
        <v>359</v>
      </c>
      <c r="P146" s="27">
        <v>351610000</v>
      </c>
      <c r="Q146" s="28" t="s">
        <v>1546</v>
      </c>
      <c r="R146" s="29" t="s">
        <v>686</v>
      </c>
      <c r="S146" s="27" t="s">
        <v>1561</v>
      </c>
      <c r="T146" s="27"/>
      <c r="U146" s="27"/>
      <c r="V146" s="30">
        <v>0</v>
      </c>
      <c r="W146" s="30">
        <v>0</v>
      </c>
      <c r="X146" s="30">
        <v>100</v>
      </c>
      <c r="Y146" s="27" t="s">
        <v>970</v>
      </c>
      <c r="Z146" s="27" t="s">
        <v>888</v>
      </c>
      <c r="AA146" s="27">
        <v>24</v>
      </c>
      <c r="AB146" s="33">
        <v>496.48</v>
      </c>
      <c r="AC146" s="33">
        <f>AA146*AB146</f>
        <v>11915.52</v>
      </c>
      <c r="AD146" s="33">
        <f>IF(Z146="С НДС",AC146*1.12,AC146)</f>
        <v>13345.382400000002</v>
      </c>
      <c r="AE146" s="33">
        <v>24</v>
      </c>
      <c r="AF146" s="33">
        <v>496.48</v>
      </c>
      <c r="AG146" s="33">
        <f>AE146*AF146</f>
        <v>11915.52</v>
      </c>
      <c r="AH146" s="33">
        <f>IF(Z146="С НДС",AG146*1.12,AG146)</f>
        <v>13345.382400000002</v>
      </c>
      <c r="AI146" s="33">
        <v>24</v>
      </c>
      <c r="AJ146" s="33">
        <v>496.48</v>
      </c>
      <c r="AK146" s="33">
        <f>AI146*AJ146</f>
        <v>11915.52</v>
      </c>
      <c r="AL146" s="33">
        <f>IF(Z146="С НДС",AK146*1.12,AK146)</f>
        <v>13345.382400000002</v>
      </c>
      <c r="AM146" s="33">
        <v>24</v>
      </c>
      <c r="AN146" s="33">
        <v>496.48</v>
      </c>
      <c r="AO146" s="33">
        <f>AM146*AN146</f>
        <v>11915.52</v>
      </c>
      <c r="AP146" s="33">
        <f>IF(Z146="С НДС",AO146*1.12,AO146)</f>
        <v>13345.382400000002</v>
      </c>
      <c r="AQ146" s="33"/>
      <c r="AR146" s="33"/>
      <c r="AS146" s="33">
        <f>AQ146*AR146</f>
        <v>0</v>
      </c>
      <c r="AT146" s="33">
        <f>IF(Z146="С НДС",AS146*1.12,AS146)</f>
        <v>0</v>
      </c>
      <c r="AU146" s="33"/>
      <c r="AV146" s="33"/>
      <c r="AW146" s="33">
        <f>AU146*AV146</f>
        <v>0</v>
      </c>
      <c r="AX146" s="33">
        <f>IF(Z146="С НДС",AW146*1.12,AW146)</f>
        <v>0</v>
      </c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>
        <f>SUM(AA146,AE146,AI146,AM146,AQ146)</f>
        <v>96</v>
      </c>
      <c r="EF146" s="36">
        <f>SUM(AW146,AS146,AO146,AG146,AC146,AK146)</f>
        <v>47662.08</v>
      </c>
      <c r="EG146" s="36">
        <f>IF(Z146="С НДС",EF146*1.12,EF146)</f>
        <v>53381.52960000001</v>
      </c>
      <c r="EH146" s="31" t="s">
        <v>1535</v>
      </c>
      <c r="EI146" s="28"/>
      <c r="EJ146" s="31"/>
      <c r="EK146" s="28" t="s">
        <v>1344</v>
      </c>
      <c r="EL146" s="28" t="s">
        <v>1567</v>
      </c>
      <c r="EM146" s="28" t="s">
        <v>1567</v>
      </c>
      <c r="EN146" s="28"/>
      <c r="EO146" s="28"/>
      <c r="EP146" s="28"/>
      <c r="EQ146" s="28"/>
      <c r="ER146" s="28"/>
      <c r="ES146" s="28"/>
    </row>
    <row r="147" spans="1:149" ht="25.5" customHeight="1">
      <c r="A147" s="27"/>
      <c r="B147" s="34" t="s">
        <v>1597</v>
      </c>
      <c r="C147" s="27"/>
      <c r="D147" s="78" t="s">
        <v>1649</v>
      </c>
      <c r="E147" s="27" t="s">
        <v>1536</v>
      </c>
      <c r="F147" s="28" t="s">
        <v>1537</v>
      </c>
      <c r="G147" s="28" t="s">
        <v>1538</v>
      </c>
      <c r="H147" s="29" t="s">
        <v>857</v>
      </c>
      <c r="I147" s="29"/>
      <c r="J147" s="29" t="s">
        <v>864</v>
      </c>
      <c r="K147" s="27">
        <v>58</v>
      </c>
      <c r="L147" s="28">
        <v>710000000</v>
      </c>
      <c r="M147" s="25" t="s">
        <v>1534</v>
      </c>
      <c r="N147" s="27" t="s">
        <v>1594</v>
      </c>
      <c r="O147" s="27" t="s">
        <v>359</v>
      </c>
      <c r="P147" s="27">
        <v>354400000</v>
      </c>
      <c r="Q147" s="28" t="s">
        <v>1547</v>
      </c>
      <c r="R147" s="29" t="s">
        <v>686</v>
      </c>
      <c r="S147" s="27" t="s">
        <v>1561</v>
      </c>
      <c r="T147" s="27"/>
      <c r="U147" s="27"/>
      <c r="V147" s="30">
        <v>0</v>
      </c>
      <c r="W147" s="30">
        <v>0</v>
      </c>
      <c r="X147" s="30">
        <v>100</v>
      </c>
      <c r="Y147" s="27" t="s">
        <v>970</v>
      </c>
      <c r="Z147" s="27" t="s">
        <v>888</v>
      </c>
      <c r="AA147" s="27">
        <v>82</v>
      </c>
      <c r="AB147" s="33">
        <v>496.48</v>
      </c>
      <c r="AC147" s="33">
        <f t="shared" si="20"/>
        <v>40711.36</v>
      </c>
      <c r="AD147" s="33">
        <f t="shared" si="21"/>
        <v>45596.72320000001</v>
      </c>
      <c r="AE147" s="33">
        <v>82</v>
      </c>
      <c r="AF147" s="33">
        <v>496.48</v>
      </c>
      <c r="AG147" s="33">
        <f t="shared" si="22"/>
        <v>40711.36</v>
      </c>
      <c r="AH147" s="33">
        <f t="shared" si="23"/>
        <v>45596.72320000001</v>
      </c>
      <c r="AI147" s="33">
        <v>82</v>
      </c>
      <c r="AJ147" s="33">
        <v>496.48</v>
      </c>
      <c r="AK147" s="33">
        <f t="shared" si="24"/>
        <v>40711.36</v>
      </c>
      <c r="AL147" s="33">
        <f t="shared" si="25"/>
        <v>45596.72320000001</v>
      </c>
      <c r="AM147" s="33">
        <v>82</v>
      </c>
      <c r="AN147" s="33">
        <v>496.48</v>
      </c>
      <c r="AO147" s="33">
        <f t="shared" si="26"/>
        <v>40711.36</v>
      </c>
      <c r="AP147" s="33">
        <f t="shared" si="27"/>
        <v>45596.72320000001</v>
      </c>
      <c r="AQ147" s="33"/>
      <c r="AR147" s="33"/>
      <c r="AS147" s="33">
        <f t="shared" si="28"/>
        <v>0</v>
      </c>
      <c r="AT147" s="33">
        <f t="shared" si="29"/>
        <v>0</v>
      </c>
      <c r="AU147" s="33"/>
      <c r="AV147" s="33"/>
      <c r="AW147" s="33">
        <f t="shared" si="30"/>
        <v>0</v>
      </c>
      <c r="AX147" s="33">
        <f t="shared" si="31"/>
        <v>0</v>
      </c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>
        <f t="shared" si="32"/>
        <v>328</v>
      </c>
      <c r="EF147" s="36">
        <v>0</v>
      </c>
      <c r="EG147" s="36">
        <f t="shared" si="33"/>
        <v>0</v>
      </c>
      <c r="EH147" s="31" t="s">
        <v>1535</v>
      </c>
      <c r="EI147" s="28"/>
      <c r="EJ147" s="31"/>
      <c r="EK147" s="28" t="s">
        <v>1344</v>
      </c>
      <c r="EL147" s="28" t="s">
        <v>1567</v>
      </c>
      <c r="EM147" s="28" t="s">
        <v>1567</v>
      </c>
      <c r="EN147" s="28"/>
      <c r="EO147" s="28"/>
      <c r="EP147" s="28"/>
      <c r="EQ147" s="28"/>
      <c r="ER147" s="28"/>
      <c r="ES147" s="28"/>
    </row>
    <row r="148" spans="1:149" ht="25.5" customHeight="1">
      <c r="A148" s="27"/>
      <c r="B148" s="34" t="s">
        <v>1918</v>
      </c>
      <c r="C148" s="27"/>
      <c r="D148" s="78" t="s">
        <v>1989</v>
      </c>
      <c r="E148" s="27" t="s">
        <v>1536</v>
      </c>
      <c r="F148" s="28" t="s">
        <v>1537</v>
      </c>
      <c r="G148" s="28" t="s">
        <v>1538</v>
      </c>
      <c r="H148" s="29" t="s">
        <v>857</v>
      </c>
      <c r="I148" s="29"/>
      <c r="J148" s="29" t="s">
        <v>864</v>
      </c>
      <c r="K148" s="27">
        <v>58</v>
      </c>
      <c r="L148" s="28">
        <v>710000000</v>
      </c>
      <c r="M148" s="25" t="s">
        <v>1534</v>
      </c>
      <c r="N148" s="27" t="s">
        <v>1923</v>
      </c>
      <c r="O148" s="27" t="s">
        <v>359</v>
      </c>
      <c r="P148" s="27">
        <v>354400000</v>
      </c>
      <c r="Q148" s="28" t="s">
        <v>1547</v>
      </c>
      <c r="R148" s="29" t="s">
        <v>686</v>
      </c>
      <c r="S148" s="27" t="s">
        <v>1561</v>
      </c>
      <c r="T148" s="27"/>
      <c r="U148" s="27"/>
      <c r="V148" s="30">
        <v>0</v>
      </c>
      <c r="W148" s="30">
        <v>0</v>
      </c>
      <c r="X148" s="30">
        <v>100</v>
      </c>
      <c r="Y148" s="27" t="s">
        <v>970</v>
      </c>
      <c r="Z148" s="27" t="s">
        <v>888</v>
      </c>
      <c r="AA148" s="27">
        <v>82</v>
      </c>
      <c r="AB148" s="33">
        <v>496.48</v>
      </c>
      <c r="AC148" s="33">
        <f>AA148*AB148</f>
        <v>40711.36</v>
      </c>
      <c r="AD148" s="33">
        <f>IF(Z148="С НДС",AC148*1.12,AC148)</f>
        <v>45596.72320000001</v>
      </c>
      <c r="AE148" s="33">
        <v>82</v>
      </c>
      <c r="AF148" s="33">
        <v>496.48</v>
      </c>
      <c r="AG148" s="33">
        <f>AE148*AF148</f>
        <v>40711.36</v>
      </c>
      <c r="AH148" s="33">
        <f>IF(Z148="С НДС",AG148*1.12,AG148)</f>
        <v>45596.72320000001</v>
      </c>
      <c r="AI148" s="33">
        <v>82</v>
      </c>
      <c r="AJ148" s="33">
        <v>496.48</v>
      </c>
      <c r="AK148" s="33">
        <f>AI148*AJ148</f>
        <v>40711.36</v>
      </c>
      <c r="AL148" s="33">
        <f>IF(Z148="С НДС",AK148*1.12,AK148)</f>
        <v>45596.72320000001</v>
      </c>
      <c r="AM148" s="33">
        <v>82</v>
      </c>
      <c r="AN148" s="33">
        <v>496.48</v>
      </c>
      <c r="AO148" s="33">
        <f>AM148*AN148</f>
        <v>40711.36</v>
      </c>
      <c r="AP148" s="33">
        <f>IF(Z148="С НДС",AO148*1.12,AO148)</f>
        <v>45596.72320000001</v>
      </c>
      <c r="AQ148" s="33"/>
      <c r="AR148" s="33"/>
      <c r="AS148" s="33">
        <f>AQ148*AR148</f>
        <v>0</v>
      </c>
      <c r="AT148" s="33">
        <f>IF(Z148="С НДС",AS148*1.12,AS148)</f>
        <v>0</v>
      </c>
      <c r="AU148" s="33"/>
      <c r="AV148" s="33"/>
      <c r="AW148" s="33">
        <f>AU148*AV148</f>
        <v>0</v>
      </c>
      <c r="AX148" s="33">
        <f>IF(Z148="С НДС",AW148*1.12,AW148)</f>
        <v>0</v>
      </c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>
        <f>SUM(AA148,AE148,AI148,AM148,AQ148)</f>
        <v>328</v>
      </c>
      <c r="EF148" s="36">
        <f>SUM(AW148,AS148,AO148,AG148,AC148,AK148)</f>
        <v>162845.44</v>
      </c>
      <c r="EG148" s="36">
        <f>IF(Z148="С НДС",EF148*1.12,EF148)</f>
        <v>182386.89280000003</v>
      </c>
      <c r="EH148" s="31" t="s">
        <v>1535</v>
      </c>
      <c r="EI148" s="28"/>
      <c r="EJ148" s="31"/>
      <c r="EK148" s="28" t="s">
        <v>1344</v>
      </c>
      <c r="EL148" s="28" t="s">
        <v>1567</v>
      </c>
      <c r="EM148" s="28" t="s">
        <v>1567</v>
      </c>
      <c r="EN148" s="28"/>
      <c r="EO148" s="28"/>
      <c r="EP148" s="28"/>
      <c r="EQ148" s="28"/>
      <c r="ER148" s="28"/>
      <c r="ES148" s="28"/>
    </row>
    <row r="149" spans="1:149" ht="25.5" customHeight="1">
      <c r="A149" s="27"/>
      <c r="B149" s="34" t="s">
        <v>1597</v>
      </c>
      <c r="C149" s="27"/>
      <c r="D149" s="78" t="s">
        <v>1637</v>
      </c>
      <c r="E149" s="27" t="s">
        <v>1536</v>
      </c>
      <c r="F149" s="28" t="s">
        <v>1537</v>
      </c>
      <c r="G149" s="28" t="s">
        <v>1538</v>
      </c>
      <c r="H149" s="29" t="s">
        <v>857</v>
      </c>
      <c r="I149" s="29"/>
      <c r="J149" s="29" t="s">
        <v>864</v>
      </c>
      <c r="K149" s="27">
        <v>58</v>
      </c>
      <c r="L149" s="28">
        <v>710000000</v>
      </c>
      <c r="M149" s="25" t="s">
        <v>1534</v>
      </c>
      <c r="N149" s="27" t="s">
        <v>1594</v>
      </c>
      <c r="O149" s="27" t="s">
        <v>359</v>
      </c>
      <c r="P149" s="27">
        <v>351010000</v>
      </c>
      <c r="Q149" s="28" t="s">
        <v>1545</v>
      </c>
      <c r="R149" s="29" t="s">
        <v>686</v>
      </c>
      <c r="S149" s="27" t="s">
        <v>1561</v>
      </c>
      <c r="T149" s="27"/>
      <c r="U149" s="27"/>
      <c r="V149" s="30">
        <v>0</v>
      </c>
      <c r="W149" s="30">
        <v>0</v>
      </c>
      <c r="X149" s="30">
        <v>100</v>
      </c>
      <c r="Y149" s="27" t="s">
        <v>970</v>
      </c>
      <c r="Z149" s="27" t="s">
        <v>888</v>
      </c>
      <c r="AA149" s="27">
        <v>10</v>
      </c>
      <c r="AB149" s="33">
        <v>496.48</v>
      </c>
      <c r="AC149" s="33">
        <f t="shared" si="20"/>
        <v>4964.8</v>
      </c>
      <c r="AD149" s="33">
        <f t="shared" si="21"/>
        <v>5560.576000000001</v>
      </c>
      <c r="AE149" s="33">
        <v>10</v>
      </c>
      <c r="AF149" s="33">
        <v>496.48</v>
      </c>
      <c r="AG149" s="33">
        <f t="shared" si="22"/>
        <v>4964.8</v>
      </c>
      <c r="AH149" s="33">
        <f t="shared" si="23"/>
        <v>5560.576000000001</v>
      </c>
      <c r="AI149" s="33">
        <v>10</v>
      </c>
      <c r="AJ149" s="33">
        <v>496.48</v>
      </c>
      <c r="AK149" s="33">
        <f t="shared" si="24"/>
        <v>4964.8</v>
      </c>
      <c r="AL149" s="33">
        <f t="shared" si="25"/>
        <v>5560.576000000001</v>
      </c>
      <c r="AM149" s="33">
        <v>10</v>
      </c>
      <c r="AN149" s="33">
        <v>496.48</v>
      </c>
      <c r="AO149" s="33">
        <f t="shared" si="26"/>
        <v>4964.8</v>
      </c>
      <c r="AP149" s="33">
        <f t="shared" si="27"/>
        <v>5560.576000000001</v>
      </c>
      <c r="AQ149" s="33"/>
      <c r="AR149" s="33"/>
      <c r="AS149" s="33">
        <f t="shared" si="28"/>
        <v>0</v>
      </c>
      <c r="AT149" s="33">
        <f t="shared" si="29"/>
        <v>0</v>
      </c>
      <c r="AU149" s="33"/>
      <c r="AV149" s="33"/>
      <c r="AW149" s="33">
        <f t="shared" si="30"/>
        <v>0</v>
      </c>
      <c r="AX149" s="33">
        <f t="shared" si="31"/>
        <v>0</v>
      </c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>
        <f t="shared" si="32"/>
        <v>40</v>
      </c>
      <c r="EF149" s="36">
        <v>0</v>
      </c>
      <c r="EG149" s="36">
        <f t="shared" si="33"/>
        <v>0</v>
      </c>
      <c r="EH149" s="31" t="s">
        <v>1535</v>
      </c>
      <c r="EI149" s="28"/>
      <c r="EJ149" s="31"/>
      <c r="EK149" s="28" t="s">
        <v>1344</v>
      </c>
      <c r="EL149" s="28" t="s">
        <v>1567</v>
      </c>
      <c r="EM149" s="28" t="s">
        <v>1567</v>
      </c>
      <c r="EN149" s="28"/>
      <c r="EO149" s="28"/>
      <c r="EP149" s="28"/>
      <c r="EQ149" s="28"/>
      <c r="ER149" s="28"/>
      <c r="ES149" s="28"/>
    </row>
    <row r="150" spans="1:149" ht="25.5" customHeight="1">
      <c r="A150" s="27"/>
      <c r="B150" s="34" t="s">
        <v>1918</v>
      </c>
      <c r="C150" s="27"/>
      <c r="D150" s="78" t="s">
        <v>1990</v>
      </c>
      <c r="E150" s="27" t="s">
        <v>1536</v>
      </c>
      <c r="F150" s="28" t="s">
        <v>1537</v>
      </c>
      <c r="G150" s="28" t="s">
        <v>1538</v>
      </c>
      <c r="H150" s="29" t="s">
        <v>857</v>
      </c>
      <c r="I150" s="29"/>
      <c r="J150" s="29" t="s">
        <v>864</v>
      </c>
      <c r="K150" s="27">
        <v>58</v>
      </c>
      <c r="L150" s="28">
        <v>710000000</v>
      </c>
      <c r="M150" s="25" t="s">
        <v>1534</v>
      </c>
      <c r="N150" s="27" t="s">
        <v>1923</v>
      </c>
      <c r="O150" s="27" t="s">
        <v>359</v>
      </c>
      <c r="P150" s="27">
        <v>351010000</v>
      </c>
      <c r="Q150" s="28" t="s">
        <v>1545</v>
      </c>
      <c r="R150" s="29" t="s">
        <v>686</v>
      </c>
      <c r="S150" s="27" t="s">
        <v>1561</v>
      </c>
      <c r="T150" s="27"/>
      <c r="U150" s="27"/>
      <c r="V150" s="30">
        <v>0</v>
      </c>
      <c r="W150" s="30">
        <v>0</v>
      </c>
      <c r="X150" s="30">
        <v>100</v>
      </c>
      <c r="Y150" s="27" t="s">
        <v>970</v>
      </c>
      <c r="Z150" s="27" t="s">
        <v>888</v>
      </c>
      <c r="AA150" s="27">
        <v>10</v>
      </c>
      <c r="AB150" s="33">
        <v>496.48</v>
      </c>
      <c r="AC150" s="33">
        <f>AA150*AB150</f>
        <v>4964.8</v>
      </c>
      <c r="AD150" s="33">
        <f>IF(Z150="С НДС",AC150*1.12,AC150)</f>
        <v>5560.576000000001</v>
      </c>
      <c r="AE150" s="33">
        <v>10</v>
      </c>
      <c r="AF150" s="33">
        <v>496.48</v>
      </c>
      <c r="AG150" s="33">
        <f>AE150*AF150</f>
        <v>4964.8</v>
      </c>
      <c r="AH150" s="33">
        <f>IF(Z150="С НДС",AG150*1.12,AG150)</f>
        <v>5560.576000000001</v>
      </c>
      <c r="AI150" s="33">
        <v>10</v>
      </c>
      <c r="AJ150" s="33">
        <v>496.48</v>
      </c>
      <c r="AK150" s="33">
        <f>AI150*AJ150</f>
        <v>4964.8</v>
      </c>
      <c r="AL150" s="33">
        <f>IF(Z150="С НДС",AK150*1.12,AK150)</f>
        <v>5560.576000000001</v>
      </c>
      <c r="AM150" s="33">
        <v>10</v>
      </c>
      <c r="AN150" s="33">
        <v>496.48</v>
      </c>
      <c r="AO150" s="33">
        <f>AM150*AN150</f>
        <v>4964.8</v>
      </c>
      <c r="AP150" s="33">
        <f>IF(Z150="С НДС",AO150*1.12,AO150)</f>
        <v>5560.576000000001</v>
      </c>
      <c r="AQ150" s="33"/>
      <c r="AR150" s="33"/>
      <c r="AS150" s="33">
        <f>AQ150*AR150</f>
        <v>0</v>
      </c>
      <c r="AT150" s="33">
        <f>IF(Z150="С НДС",AS150*1.12,AS150)</f>
        <v>0</v>
      </c>
      <c r="AU150" s="33"/>
      <c r="AV150" s="33"/>
      <c r="AW150" s="33">
        <f>AU150*AV150</f>
        <v>0</v>
      </c>
      <c r="AX150" s="33">
        <f>IF(Z150="С НДС",AW150*1.12,AW150)</f>
        <v>0</v>
      </c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>
        <f>SUM(AA150,AE150,AI150,AM150,AQ150)</f>
        <v>40</v>
      </c>
      <c r="EF150" s="36">
        <f>SUM(AW150,AS150,AO150,AG150,AC150,AK150)</f>
        <v>19859.2</v>
      </c>
      <c r="EG150" s="36">
        <f>IF(Z150="С НДС",EF150*1.12,EF150)</f>
        <v>22242.304000000004</v>
      </c>
      <c r="EH150" s="31" t="s">
        <v>1535</v>
      </c>
      <c r="EI150" s="28"/>
      <c r="EJ150" s="31"/>
      <c r="EK150" s="28" t="s">
        <v>1344</v>
      </c>
      <c r="EL150" s="28" t="s">
        <v>1567</v>
      </c>
      <c r="EM150" s="28" t="s">
        <v>1567</v>
      </c>
      <c r="EN150" s="28"/>
      <c r="EO150" s="28"/>
      <c r="EP150" s="28"/>
      <c r="EQ150" s="28"/>
      <c r="ER150" s="28"/>
      <c r="ES150" s="28"/>
    </row>
    <row r="151" spans="1:149" ht="25.5" customHeight="1">
      <c r="A151" s="27"/>
      <c r="B151" s="34" t="s">
        <v>1597</v>
      </c>
      <c r="C151" s="27"/>
      <c r="D151" s="78" t="s">
        <v>1723</v>
      </c>
      <c r="E151" s="27" t="s">
        <v>1536</v>
      </c>
      <c r="F151" s="28" t="s">
        <v>1537</v>
      </c>
      <c r="G151" s="28" t="s">
        <v>1538</v>
      </c>
      <c r="H151" s="29" t="s">
        <v>857</v>
      </c>
      <c r="I151" s="29"/>
      <c r="J151" s="29" t="s">
        <v>864</v>
      </c>
      <c r="K151" s="27">
        <v>58</v>
      </c>
      <c r="L151" s="28">
        <v>710000000</v>
      </c>
      <c r="M151" s="25" t="s">
        <v>1534</v>
      </c>
      <c r="N151" s="27" t="s">
        <v>1594</v>
      </c>
      <c r="O151" s="27" t="s">
        <v>359</v>
      </c>
      <c r="P151" s="27" t="s">
        <v>1589</v>
      </c>
      <c r="Q151" s="28" t="s">
        <v>1556</v>
      </c>
      <c r="R151" s="29" t="s">
        <v>686</v>
      </c>
      <c r="S151" s="27" t="s">
        <v>1561</v>
      </c>
      <c r="T151" s="27"/>
      <c r="U151" s="27"/>
      <c r="V151" s="30">
        <v>0</v>
      </c>
      <c r="W151" s="30">
        <v>0</v>
      </c>
      <c r="X151" s="30">
        <v>100</v>
      </c>
      <c r="Y151" s="27" t="s">
        <v>970</v>
      </c>
      <c r="Z151" s="27" t="s">
        <v>888</v>
      </c>
      <c r="AA151" s="27">
        <v>11</v>
      </c>
      <c r="AB151" s="33">
        <v>496.48</v>
      </c>
      <c r="AC151" s="33">
        <f t="shared" si="20"/>
        <v>5461.280000000001</v>
      </c>
      <c r="AD151" s="33">
        <f t="shared" si="21"/>
        <v>6116.633600000001</v>
      </c>
      <c r="AE151" s="33">
        <v>11</v>
      </c>
      <c r="AF151" s="33">
        <v>496.48</v>
      </c>
      <c r="AG151" s="33">
        <f t="shared" si="22"/>
        <v>5461.280000000001</v>
      </c>
      <c r="AH151" s="33">
        <f t="shared" si="23"/>
        <v>6116.633600000001</v>
      </c>
      <c r="AI151" s="33">
        <v>11</v>
      </c>
      <c r="AJ151" s="33">
        <v>496.48</v>
      </c>
      <c r="AK151" s="33">
        <f t="shared" si="24"/>
        <v>5461.280000000001</v>
      </c>
      <c r="AL151" s="33">
        <f t="shared" si="25"/>
        <v>6116.633600000001</v>
      </c>
      <c r="AM151" s="33">
        <v>11</v>
      </c>
      <c r="AN151" s="33">
        <v>496.48</v>
      </c>
      <c r="AO151" s="33">
        <f t="shared" si="26"/>
        <v>5461.280000000001</v>
      </c>
      <c r="AP151" s="33">
        <f t="shared" si="27"/>
        <v>6116.633600000001</v>
      </c>
      <c r="AQ151" s="33"/>
      <c r="AR151" s="33"/>
      <c r="AS151" s="33">
        <f t="shared" si="28"/>
        <v>0</v>
      </c>
      <c r="AT151" s="33">
        <f t="shared" si="29"/>
        <v>0</v>
      </c>
      <c r="AU151" s="33"/>
      <c r="AV151" s="33"/>
      <c r="AW151" s="33">
        <f t="shared" si="30"/>
        <v>0</v>
      </c>
      <c r="AX151" s="33">
        <f t="shared" si="31"/>
        <v>0</v>
      </c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>
        <f t="shared" si="32"/>
        <v>44</v>
      </c>
      <c r="EF151" s="36">
        <v>0</v>
      </c>
      <c r="EG151" s="36">
        <f t="shared" si="33"/>
        <v>0</v>
      </c>
      <c r="EH151" s="31" t="s">
        <v>1535</v>
      </c>
      <c r="EI151" s="28"/>
      <c r="EJ151" s="31"/>
      <c r="EK151" s="28" t="s">
        <v>1344</v>
      </c>
      <c r="EL151" s="28" t="s">
        <v>1567</v>
      </c>
      <c r="EM151" s="28" t="s">
        <v>1567</v>
      </c>
      <c r="EN151" s="28"/>
      <c r="EO151" s="28"/>
      <c r="EP151" s="28"/>
      <c r="EQ151" s="28"/>
      <c r="ER151" s="28"/>
      <c r="ES151" s="28"/>
    </row>
    <row r="152" spans="1:149" ht="25.5" customHeight="1">
      <c r="A152" s="27"/>
      <c r="B152" s="34" t="s">
        <v>1918</v>
      </c>
      <c r="C152" s="27"/>
      <c r="D152" s="78" t="s">
        <v>1991</v>
      </c>
      <c r="E152" s="27" t="s">
        <v>1536</v>
      </c>
      <c r="F152" s="28" t="s">
        <v>1537</v>
      </c>
      <c r="G152" s="28" t="s">
        <v>1538</v>
      </c>
      <c r="H152" s="29" t="s">
        <v>857</v>
      </c>
      <c r="I152" s="29"/>
      <c r="J152" s="29" t="s">
        <v>864</v>
      </c>
      <c r="K152" s="27">
        <v>58</v>
      </c>
      <c r="L152" s="28">
        <v>710000000</v>
      </c>
      <c r="M152" s="25" t="s">
        <v>1534</v>
      </c>
      <c r="N152" s="27" t="s">
        <v>1923</v>
      </c>
      <c r="O152" s="27" t="s">
        <v>359</v>
      </c>
      <c r="P152" s="27" t="s">
        <v>1589</v>
      </c>
      <c r="Q152" s="28" t="s">
        <v>1556</v>
      </c>
      <c r="R152" s="29" t="s">
        <v>686</v>
      </c>
      <c r="S152" s="27" t="s">
        <v>1561</v>
      </c>
      <c r="T152" s="27"/>
      <c r="U152" s="27"/>
      <c r="V152" s="30">
        <v>0</v>
      </c>
      <c r="W152" s="30">
        <v>0</v>
      </c>
      <c r="X152" s="30">
        <v>100</v>
      </c>
      <c r="Y152" s="27" t="s">
        <v>970</v>
      </c>
      <c r="Z152" s="27" t="s">
        <v>888</v>
      </c>
      <c r="AA152" s="27">
        <v>11</v>
      </c>
      <c r="AB152" s="33">
        <v>496.48</v>
      </c>
      <c r="AC152" s="33">
        <f>AA152*AB152</f>
        <v>5461.280000000001</v>
      </c>
      <c r="AD152" s="33">
        <f>IF(Z152="С НДС",AC152*1.12,AC152)</f>
        <v>6116.633600000001</v>
      </c>
      <c r="AE152" s="33">
        <v>11</v>
      </c>
      <c r="AF152" s="33">
        <v>496.48</v>
      </c>
      <c r="AG152" s="33">
        <f>AE152*AF152</f>
        <v>5461.280000000001</v>
      </c>
      <c r="AH152" s="33">
        <f>IF(Z152="С НДС",AG152*1.12,AG152)</f>
        <v>6116.633600000001</v>
      </c>
      <c r="AI152" s="33">
        <v>11</v>
      </c>
      <c r="AJ152" s="33">
        <v>496.48</v>
      </c>
      <c r="AK152" s="33">
        <f>AI152*AJ152</f>
        <v>5461.280000000001</v>
      </c>
      <c r="AL152" s="33">
        <f>IF(Z152="С НДС",AK152*1.12,AK152)</f>
        <v>6116.633600000001</v>
      </c>
      <c r="AM152" s="33">
        <v>11</v>
      </c>
      <c r="AN152" s="33">
        <v>496.48</v>
      </c>
      <c r="AO152" s="33">
        <f>AM152*AN152</f>
        <v>5461.280000000001</v>
      </c>
      <c r="AP152" s="33">
        <f>IF(Z152="С НДС",AO152*1.12,AO152)</f>
        <v>6116.633600000001</v>
      </c>
      <c r="AQ152" s="33"/>
      <c r="AR152" s="33"/>
      <c r="AS152" s="33">
        <f>AQ152*AR152</f>
        <v>0</v>
      </c>
      <c r="AT152" s="33">
        <f>IF(Z152="С НДС",AS152*1.12,AS152)</f>
        <v>0</v>
      </c>
      <c r="AU152" s="33"/>
      <c r="AV152" s="33"/>
      <c r="AW152" s="33">
        <f>AU152*AV152</f>
        <v>0</v>
      </c>
      <c r="AX152" s="33">
        <f>IF(Z152="С НДС",AW152*1.12,AW152)</f>
        <v>0</v>
      </c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>
        <f>SUM(AA152,AE152,AI152,AM152,AQ152)</f>
        <v>44</v>
      </c>
      <c r="EF152" s="36">
        <f>SUM(AW152,AS152,AO152,AG152,AC152,AK152)</f>
        <v>21845.120000000003</v>
      </c>
      <c r="EG152" s="36">
        <f>IF(Z152="С НДС",EF152*1.12,EF152)</f>
        <v>24466.534400000004</v>
      </c>
      <c r="EH152" s="31" t="s">
        <v>1535</v>
      </c>
      <c r="EI152" s="28"/>
      <c r="EJ152" s="31"/>
      <c r="EK152" s="28" t="s">
        <v>1344</v>
      </c>
      <c r="EL152" s="28" t="s">
        <v>1567</v>
      </c>
      <c r="EM152" s="28" t="s">
        <v>1567</v>
      </c>
      <c r="EN152" s="28"/>
      <c r="EO152" s="28"/>
      <c r="EP152" s="28"/>
      <c r="EQ152" s="28"/>
      <c r="ER152" s="28"/>
      <c r="ES152" s="28"/>
    </row>
    <row r="153" spans="1:149" ht="25.5" customHeight="1">
      <c r="A153" s="27"/>
      <c r="B153" s="34" t="s">
        <v>1597</v>
      </c>
      <c r="C153" s="27"/>
      <c r="D153" s="78" t="s">
        <v>1603</v>
      </c>
      <c r="E153" s="27" t="s">
        <v>1536</v>
      </c>
      <c r="F153" s="28" t="s">
        <v>1537</v>
      </c>
      <c r="G153" s="28" t="s">
        <v>1538</v>
      </c>
      <c r="H153" s="29" t="s">
        <v>857</v>
      </c>
      <c r="I153" s="29"/>
      <c r="J153" s="29" t="s">
        <v>864</v>
      </c>
      <c r="K153" s="27">
        <v>58</v>
      </c>
      <c r="L153" s="28">
        <v>710000000</v>
      </c>
      <c r="M153" s="25" t="s">
        <v>1534</v>
      </c>
      <c r="N153" s="27" t="s">
        <v>1594</v>
      </c>
      <c r="O153" s="27" t="s">
        <v>359</v>
      </c>
      <c r="P153" s="27">
        <v>111010000</v>
      </c>
      <c r="Q153" s="28" t="s">
        <v>1544</v>
      </c>
      <c r="R153" s="29" t="s">
        <v>686</v>
      </c>
      <c r="S153" s="27" t="s">
        <v>1561</v>
      </c>
      <c r="T153" s="27"/>
      <c r="U153" s="27"/>
      <c r="V153" s="30">
        <v>0</v>
      </c>
      <c r="W153" s="30">
        <v>0</v>
      </c>
      <c r="X153" s="30">
        <v>100</v>
      </c>
      <c r="Y153" s="27" t="s">
        <v>970</v>
      </c>
      <c r="Z153" s="27" t="s">
        <v>888</v>
      </c>
      <c r="AA153" s="27">
        <v>23</v>
      </c>
      <c r="AB153" s="33">
        <v>496.48</v>
      </c>
      <c r="AC153" s="33">
        <f t="shared" si="20"/>
        <v>11419.04</v>
      </c>
      <c r="AD153" s="33">
        <f t="shared" si="21"/>
        <v>12789.324800000002</v>
      </c>
      <c r="AE153" s="33">
        <v>23</v>
      </c>
      <c r="AF153" s="33">
        <v>496.48</v>
      </c>
      <c r="AG153" s="33">
        <f t="shared" si="22"/>
        <v>11419.04</v>
      </c>
      <c r="AH153" s="33">
        <f t="shared" si="23"/>
        <v>12789.324800000002</v>
      </c>
      <c r="AI153" s="33">
        <v>23</v>
      </c>
      <c r="AJ153" s="33">
        <v>496.48</v>
      </c>
      <c r="AK153" s="33">
        <f t="shared" si="24"/>
        <v>11419.04</v>
      </c>
      <c r="AL153" s="33">
        <f t="shared" si="25"/>
        <v>12789.324800000002</v>
      </c>
      <c r="AM153" s="33">
        <v>23</v>
      </c>
      <c r="AN153" s="33">
        <v>496.48</v>
      </c>
      <c r="AO153" s="33">
        <f t="shared" si="26"/>
        <v>11419.04</v>
      </c>
      <c r="AP153" s="33">
        <f t="shared" si="27"/>
        <v>12789.324800000002</v>
      </c>
      <c r="AQ153" s="33"/>
      <c r="AR153" s="33"/>
      <c r="AS153" s="33">
        <f t="shared" si="28"/>
        <v>0</v>
      </c>
      <c r="AT153" s="33">
        <f t="shared" si="29"/>
        <v>0</v>
      </c>
      <c r="AU153" s="33"/>
      <c r="AV153" s="33"/>
      <c r="AW153" s="33">
        <f t="shared" si="30"/>
        <v>0</v>
      </c>
      <c r="AX153" s="33">
        <f t="shared" si="31"/>
        <v>0</v>
      </c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>
        <f t="shared" si="32"/>
        <v>92</v>
      </c>
      <c r="EF153" s="36">
        <v>0</v>
      </c>
      <c r="EG153" s="36">
        <f t="shared" si="33"/>
        <v>0</v>
      </c>
      <c r="EH153" s="31" t="s">
        <v>1535</v>
      </c>
      <c r="EI153" s="28"/>
      <c r="EJ153" s="31"/>
      <c r="EK153" s="28" t="s">
        <v>1344</v>
      </c>
      <c r="EL153" s="28" t="s">
        <v>1567</v>
      </c>
      <c r="EM153" s="28" t="s">
        <v>1567</v>
      </c>
      <c r="EN153" s="28"/>
      <c r="EO153" s="28"/>
      <c r="EP153" s="28"/>
      <c r="EQ153" s="28"/>
      <c r="ER153" s="28"/>
      <c r="ES153" s="28"/>
    </row>
    <row r="154" spans="1:149" ht="25.5" customHeight="1">
      <c r="A154" s="27"/>
      <c r="B154" s="34" t="s">
        <v>1918</v>
      </c>
      <c r="C154" s="27"/>
      <c r="D154" s="78" t="s">
        <v>1992</v>
      </c>
      <c r="E154" s="27" t="s">
        <v>1536</v>
      </c>
      <c r="F154" s="28" t="s">
        <v>1537</v>
      </c>
      <c r="G154" s="28" t="s">
        <v>1538</v>
      </c>
      <c r="H154" s="29" t="s">
        <v>857</v>
      </c>
      <c r="I154" s="29"/>
      <c r="J154" s="29" t="s">
        <v>864</v>
      </c>
      <c r="K154" s="27">
        <v>58</v>
      </c>
      <c r="L154" s="28">
        <v>710000000</v>
      </c>
      <c r="M154" s="25" t="s">
        <v>1534</v>
      </c>
      <c r="N154" s="27" t="s">
        <v>1923</v>
      </c>
      <c r="O154" s="27" t="s">
        <v>359</v>
      </c>
      <c r="P154" s="27">
        <v>111010000</v>
      </c>
      <c r="Q154" s="28" t="s">
        <v>1544</v>
      </c>
      <c r="R154" s="29" t="s">
        <v>686</v>
      </c>
      <c r="S154" s="27" t="s">
        <v>1561</v>
      </c>
      <c r="T154" s="27"/>
      <c r="U154" s="27"/>
      <c r="V154" s="30">
        <v>0</v>
      </c>
      <c r="W154" s="30">
        <v>0</v>
      </c>
      <c r="X154" s="30">
        <v>100</v>
      </c>
      <c r="Y154" s="27" t="s">
        <v>970</v>
      </c>
      <c r="Z154" s="27" t="s">
        <v>888</v>
      </c>
      <c r="AA154" s="27">
        <v>23</v>
      </c>
      <c r="AB154" s="33">
        <v>496.48</v>
      </c>
      <c r="AC154" s="33">
        <f>AA154*AB154</f>
        <v>11419.04</v>
      </c>
      <c r="AD154" s="33">
        <f>IF(Z154="С НДС",AC154*1.12,AC154)</f>
        <v>12789.324800000002</v>
      </c>
      <c r="AE154" s="33">
        <v>23</v>
      </c>
      <c r="AF154" s="33">
        <v>496.48</v>
      </c>
      <c r="AG154" s="33">
        <f>AE154*AF154</f>
        <v>11419.04</v>
      </c>
      <c r="AH154" s="33">
        <f>IF(Z154="С НДС",AG154*1.12,AG154)</f>
        <v>12789.324800000002</v>
      </c>
      <c r="AI154" s="33">
        <v>23</v>
      </c>
      <c r="AJ154" s="33">
        <v>496.48</v>
      </c>
      <c r="AK154" s="33">
        <f>AI154*AJ154</f>
        <v>11419.04</v>
      </c>
      <c r="AL154" s="33">
        <f>IF(Z154="С НДС",AK154*1.12,AK154)</f>
        <v>12789.324800000002</v>
      </c>
      <c r="AM154" s="33">
        <v>23</v>
      </c>
      <c r="AN154" s="33">
        <v>496.48</v>
      </c>
      <c r="AO154" s="33">
        <f>AM154*AN154</f>
        <v>11419.04</v>
      </c>
      <c r="AP154" s="33">
        <f>IF(Z154="С НДС",AO154*1.12,AO154)</f>
        <v>12789.324800000002</v>
      </c>
      <c r="AQ154" s="33"/>
      <c r="AR154" s="33"/>
      <c r="AS154" s="33">
        <f>AQ154*AR154</f>
        <v>0</v>
      </c>
      <c r="AT154" s="33">
        <f>IF(Z154="С НДС",AS154*1.12,AS154)</f>
        <v>0</v>
      </c>
      <c r="AU154" s="33"/>
      <c r="AV154" s="33"/>
      <c r="AW154" s="33">
        <f>AU154*AV154</f>
        <v>0</v>
      </c>
      <c r="AX154" s="33">
        <f>IF(Z154="С НДС",AW154*1.12,AW154)</f>
        <v>0</v>
      </c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>
        <f>SUM(AA154,AE154,AI154,AM154,AQ154)</f>
        <v>92</v>
      </c>
      <c r="EF154" s="36">
        <f>SUM(AW154,AS154,AO154,AG154,AC154,AK154)</f>
        <v>45676.16</v>
      </c>
      <c r="EG154" s="36">
        <f>IF(Z154="С НДС",EF154*1.12,EF154)</f>
        <v>51157.29920000001</v>
      </c>
      <c r="EH154" s="31" t="s">
        <v>1535</v>
      </c>
      <c r="EI154" s="28"/>
      <c r="EJ154" s="31"/>
      <c r="EK154" s="28" t="s">
        <v>1344</v>
      </c>
      <c r="EL154" s="28" t="s">
        <v>1567</v>
      </c>
      <c r="EM154" s="28" t="s">
        <v>1567</v>
      </c>
      <c r="EN154" s="28"/>
      <c r="EO154" s="28"/>
      <c r="EP154" s="28"/>
      <c r="EQ154" s="28"/>
      <c r="ER154" s="28"/>
      <c r="ES154" s="28"/>
    </row>
    <row r="155" spans="1:149" ht="25.5" customHeight="1">
      <c r="A155" s="27"/>
      <c r="B155" s="34" t="s">
        <v>1597</v>
      </c>
      <c r="C155" s="27"/>
      <c r="D155" s="78" t="s">
        <v>1714</v>
      </c>
      <c r="E155" s="27" t="s">
        <v>1536</v>
      </c>
      <c r="F155" s="28" t="s">
        <v>1537</v>
      </c>
      <c r="G155" s="28" t="s">
        <v>1538</v>
      </c>
      <c r="H155" s="29" t="s">
        <v>857</v>
      </c>
      <c r="I155" s="29"/>
      <c r="J155" s="29" t="s">
        <v>864</v>
      </c>
      <c r="K155" s="27">
        <v>58</v>
      </c>
      <c r="L155" s="28">
        <v>710000000</v>
      </c>
      <c r="M155" s="25" t="s">
        <v>1534</v>
      </c>
      <c r="N155" s="27" t="s">
        <v>1594</v>
      </c>
      <c r="O155" s="27" t="s">
        <v>359</v>
      </c>
      <c r="P155" s="27" t="s">
        <v>1587</v>
      </c>
      <c r="Q155" s="28" t="s">
        <v>1543</v>
      </c>
      <c r="R155" s="29" t="s">
        <v>686</v>
      </c>
      <c r="S155" s="27" t="s">
        <v>1561</v>
      </c>
      <c r="T155" s="27"/>
      <c r="U155" s="27"/>
      <c r="V155" s="30">
        <v>0</v>
      </c>
      <c r="W155" s="30">
        <v>0</v>
      </c>
      <c r="X155" s="30">
        <v>100</v>
      </c>
      <c r="Y155" s="27" t="s">
        <v>970</v>
      </c>
      <c r="Z155" s="27" t="s">
        <v>888</v>
      </c>
      <c r="AA155" s="27">
        <v>11</v>
      </c>
      <c r="AB155" s="33">
        <v>496.48</v>
      </c>
      <c r="AC155" s="33">
        <f t="shared" si="20"/>
        <v>5461.280000000001</v>
      </c>
      <c r="AD155" s="33">
        <f t="shared" si="21"/>
        <v>6116.633600000001</v>
      </c>
      <c r="AE155" s="33">
        <v>11</v>
      </c>
      <c r="AF155" s="33">
        <v>496.48</v>
      </c>
      <c r="AG155" s="33">
        <f t="shared" si="22"/>
        <v>5461.280000000001</v>
      </c>
      <c r="AH155" s="33">
        <f t="shared" si="23"/>
        <v>6116.633600000001</v>
      </c>
      <c r="AI155" s="33">
        <v>11</v>
      </c>
      <c r="AJ155" s="33">
        <v>496.48</v>
      </c>
      <c r="AK155" s="33">
        <f t="shared" si="24"/>
        <v>5461.280000000001</v>
      </c>
      <c r="AL155" s="33">
        <f t="shared" si="25"/>
        <v>6116.633600000001</v>
      </c>
      <c r="AM155" s="33">
        <v>11</v>
      </c>
      <c r="AN155" s="33">
        <v>496.48</v>
      </c>
      <c r="AO155" s="33">
        <f t="shared" si="26"/>
        <v>5461.280000000001</v>
      </c>
      <c r="AP155" s="33">
        <f t="shared" si="27"/>
        <v>6116.633600000001</v>
      </c>
      <c r="AQ155" s="33"/>
      <c r="AR155" s="33"/>
      <c r="AS155" s="33">
        <f t="shared" si="28"/>
        <v>0</v>
      </c>
      <c r="AT155" s="33">
        <f t="shared" si="29"/>
        <v>0</v>
      </c>
      <c r="AU155" s="33"/>
      <c r="AV155" s="33"/>
      <c r="AW155" s="33">
        <f t="shared" si="30"/>
        <v>0</v>
      </c>
      <c r="AX155" s="33">
        <f t="shared" si="31"/>
        <v>0</v>
      </c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>
        <f t="shared" si="32"/>
        <v>44</v>
      </c>
      <c r="EF155" s="36">
        <v>0</v>
      </c>
      <c r="EG155" s="36">
        <f t="shared" si="33"/>
        <v>0</v>
      </c>
      <c r="EH155" s="31" t="s">
        <v>1535</v>
      </c>
      <c r="EI155" s="28"/>
      <c r="EJ155" s="31"/>
      <c r="EK155" s="28" t="s">
        <v>1344</v>
      </c>
      <c r="EL155" s="28" t="s">
        <v>1567</v>
      </c>
      <c r="EM155" s="28" t="s">
        <v>1567</v>
      </c>
      <c r="EN155" s="28"/>
      <c r="EO155" s="28"/>
      <c r="EP155" s="28"/>
      <c r="EQ155" s="28"/>
      <c r="ER155" s="28"/>
      <c r="ES155" s="28"/>
    </row>
    <row r="156" spans="1:149" ht="25.5" customHeight="1">
      <c r="A156" s="27"/>
      <c r="B156" s="34" t="s">
        <v>1918</v>
      </c>
      <c r="C156" s="27"/>
      <c r="D156" s="78" t="s">
        <v>1993</v>
      </c>
      <c r="E156" s="27" t="s">
        <v>1536</v>
      </c>
      <c r="F156" s="28" t="s">
        <v>1537</v>
      </c>
      <c r="G156" s="28" t="s">
        <v>1538</v>
      </c>
      <c r="H156" s="29" t="s">
        <v>857</v>
      </c>
      <c r="I156" s="29"/>
      <c r="J156" s="29" t="s">
        <v>864</v>
      </c>
      <c r="K156" s="27">
        <v>58</v>
      </c>
      <c r="L156" s="28">
        <v>710000000</v>
      </c>
      <c r="M156" s="25" t="s">
        <v>1534</v>
      </c>
      <c r="N156" s="27" t="s">
        <v>1923</v>
      </c>
      <c r="O156" s="27" t="s">
        <v>359</v>
      </c>
      <c r="P156" s="27" t="s">
        <v>1587</v>
      </c>
      <c r="Q156" s="28" t="s">
        <v>1543</v>
      </c>
      <c r="R156" s="29" t="s">
        <v>686</v>
      </c>
      <c r="S156" s="27" t="s">
        <v>1561</v>
      </c>
      <c r="T156" s="27"/>
      <c r="U156" s="27"/>
      <c r="V156" s="30">
        <v>0</v>
      </c>
      <c r="W156" s="30">
        <v>0</v>
      </c>
      <c r="X156" s="30">
        <v>100</v>
      </c>
      <c r="Y156" s="27" t="s">
        <v>970</v>
      </c>
      <c r="Z156" s="27" t="s">
        <v>888</v>
      </c>
      <c r="AA156" s="27">
        <v>11</v>
      </c>
      <c r="AB156" s="33">
        <v>496.48</v>
      </c>
      <c r="AC156" s="33">
        <f>AA156*AB156</f>
        <v>5461.280000000001</v>
      </c>
      <c r="AD156" s="33">
        <f>IF(Z156="С НДС",AC156*1.12,AC156)</f>
        <v>6116.633600000001</v>
      </c>
      <c r="AE156" s="33">
        <v>11</v>
      </c>
      <c r="AF156" s="33">
        <v>496.48</v>
      </c>
      <c r="AG156" s="33">
        <f>AE156*AF156</f>
        <v>5461.280000000001</v>
      </c>
      <c r="AH156" s="33">
        <f>IF(Z156="С НДС",AG156*1.12,AG156)</f>
        <v>6116.633600000001</v>
      </c>
      <c r="AI156" s="33">
        <v>11</v>
      </c>
      <c r="AJ156" s="33">
        <v>496.48</v>
      </c>
      <c r="AK156" s="33">
        <f>AI156*AJ156</f>
        <v>5461.280000000001</v>
      </c>
      <c r="AL156" s="33">
        <f>IF(Z156="С НДС",AK156*1.12,AK156)</f>
        <v>6116.633600000001</v>
      </c>
      <c r="AM156" s="33">
        <v>11</v>
      </c>
      <c r="AN156" s="33">
        <v>496.48</v>
      </c>
      <c r="AO156" s="33">
        <f>AM156*AN156</f>
        <v>5461.280000000001</v>
      </c>
      <c r="AP156" s="33">
        <f>IF(Z156="С НДС",AO156*1.12,AO156)</f>
        <v>6116.633600000001</v>
      </c>
      <c r="AQ156" s="33"/>
      <c r="AR156" s="33"/>
      <c r="AS156" s="33">
        <f>AQ156*AR156</f>
        <v>0</v>
      </c>
      <c r="AT156" s="33">
        <f>IF(Z156="С НДС",AS156*1.12,AS156)</f>
        <v>0</v>
      </c>
      <c r="AU156" s="33"/>
      <c r="AV156" s="33"/>
      <c r="AW156" s="33">
        <f>AU156*AV156</f>
        <v>0</v>
      </c>
      <c r="AX156" s="33">
        <f>IF(Z156="С НДС",AW156*1.12,AW156)</f>
        <v>0</v>
      </c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>
        <f>SUM(AA156,AE156,AI156,AM156,AQ156)</f>
        <v>44</v>
      </c>
      <c r="EF156" s="36">
        <f>SUM(AW156,AS156,AO156,AG156,AC156,AK156)</f>
        <v>21845.120000000003</v>
      </c>
      <c r="EG156" s="36">
        <f>IF(Z156="С НДС",EF156*1.12,EF156)</f>
        <v>24466.534400000004</v>
      </c>
      <c r="EH156" s="31" t="s">
        <v>1535</v>
      </c>
      <c r="EI156" s="28"/>
      <c r="EJ156" s="31"/>
      <c r="EK156" s="28" t="s">
        <v>1344</v>
      </c>
      <c r="EL156" s="28" t="s">
        <v>1567</v>
      </c>
      <c r="EM156" s="28" t="s">
        <v>1567</v>
      </c>
      <c r="EN156" s="28"/>
      <c r="EO156" s="28"/>
      <c r="EP156" s="28"/>
      <c r="EQ156" s="28"/>
      <c r="ER156" s="28"/>
      <c r="ES156" s="28"/>
    </row>
    <row r="157" spans="1:149" ht="25.5" customHeight="1">
      <c r="A157" s="27"/>
      <c r="B157" s="34" t="s">
        <v>1597</v>
      </c>
      <c r="C157" s="27"/>
      <c r="D157" s="78" t="s">
        <v>1678</v>
      </c>
      <c r="E157" s="27" t="s">
        <v>1536</v>
      </c>
      <c r="F157" s="28" t="s">
        <v>1537</v>
      </c>
      <c r="G157" s="28" t="s">
        <v>1538</v>
      </c>
      <c r="H157" s="29" t="s">
        <v>857</v>
      </c>
      <c r="I157" s="29"/>
      <c r="J157" s="29" t="s">
        <v>864</v>
      </c>
      <c r="K157" s="27">
        <v>58</v>
      </c>
      <c r="L157" s="28">
        <v>710000000</v>
      </c>
      <c r="M157" s="25" t="s">
        <v>1534</v>
      </c>
      <c r="N157" s="27" t="s">
        <v>1594</v>
      </c>
      <c r="O157" s="27" t="s">
        <v>359</v>
      </c>
      <c r="P157" s="27">
        <v>475030100</v>
      </c>
      <c r="Q157" s="28" t="s">
        <v>1542</v>
      </c>
      <c r="R157" s="29" t="s">
        <v>686</v>
      </c>
      <c r="S157" s="27" t="s">
        <v>1561</v>
      </c>
      <c r="T157" s="27"/>
      <c r="U157" s="27"/>
      <c r="V157" s="30">
        <v>0</v>
      </c>
      <c r="W157" s="30">
        <v>0</v>
      </c>
      <c r="X157" s="30">
        <v>100</v>
      </c>
      <c r="Y157" s="27" t="s">
        <v>970</v>
      </c>
      <c r="Z157" s="27" t="s">
        <v>888</v>
      </c>
      <c r="AA157" s="27">
        <v>34</v>
      </c>
      <c r="AB157" s="33">
        <v>293.18</v>
      </c>
      <c r="AC157" s="33">
        <f t="shared" si="20"/>
        <v>9968.12</v>
      </c>
      <c r="AD157" s="33">
        <f t="shared" si="21"/>
        <v>11164.294400000002</v>
      </c>
      <c r="AE157" s="33">
        <v>34</v>
      </c>
      <c r="AF157" s="33">
        <v>293.18</v>
      </c>
      <c r="AG157" s="33">
        <f t="shared" si="22"/>
        <v>9968.12</v>
      </c>
      <c r="AH157" s="33">
        <f t="shared" si="23"/>
        <v>11164.294400000002</v>
      </c>
      <c r="AI157" s="33">
        <v>34</v>
      </c>
      <c r="AJ157" s="33">
        <v>293.18</v>
      </c>
      <c r="AK157" s="33">
        <f t="shared" si="24"/>
        <v>9968.12</v>
      </c>
      <c r="AL157" s="33">
        <f t="shared" si="25"/>
        <v>11164.294400000002</v>
      </c>
      <c r="AM157" s="33">
        <v>34</v>
      </c>
      <c r="AN157" s="33">
        <v>293.18</v>
      </c>
      <c r="AO157" s="33">
        <f t="shared" si="26"/>
        <v>9968.12</v>
      </c>
      <c r="AP157" s="33">
        <f t="shared" si="27"/>
        <v>11164.294400000002</v>
      </c>
      <c r="AQ157" s="33"/>
      <c r="AR157" s="33"/>
      <c r="AS157" s="33">
        <f t="shared" si="28"/>
        <v>0</v>
      </c>
      <c r="AT157" s="33">
        <f t="shared" si="29"/>
        <v>0</v>
      </c>
      <c r="AU157" s="33"/>
      <c r="AV157" s="33"/>
      <c r="AW157" s="33">
        <f t="shared" si="30"/>
        <v>0</v>
      </c>
      <c r="AX157" s="33">
        <f t="shared" si="31"/>
        <v>0</v>
      </c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>
        <f t="shared" si="32"/>
        <v>136</v>
      </c>
      <c r="EF157" s="36">
        <v>0</v>
      </c>
      <c r="EG157" s="36">
        <f t="shared" si="33"/>
        <v>0</v>
      </c>
      <c r="EH157" s="31" t="s">
        <v>1535</v>
      </c>
      <c r="EI157" s="28"/>
      <c r="EJ157" s="31"/>
      <c r="EK157" s="28" t="s">
        <v>1344</v>
      </c>
      <c r="EL157" s="28" t="s">
        <v>1565</v>
      </c>
      <c r="EM157" s="28" t="s">
        <v>1566</v>
      </c>
      <c r="EN157" s="28"/>
      <c r="EO157" s="28"/>
      <c r="EP157" s="28"/>
      <c r="EQ157" s="28"/>
      <c r="ER157" s="28"/>
      <c r="ES157" s="28"/>
    </row>
    <row r="158" spans="1:149" ht="25.5" customHeight="1">
      <c r="A158" s="27"/>
      <c r="B158" s="34" t="s">
        <v>1918</v>
      </c>
      <c r="C158" s="27"/>
      <c r="D158" s="78" t="s">
        <v>1994</v>
      </c>
      <c r="E158" s="27" t="s">
        <v>1536</v>
      </c>
      <c r="F158" s="28" t="s">
        <v>1537</v>
      </c>
      <c r="G158" s="28" t="s">
        <v>1538</v>
      </c>
      <c r="H158" s="29" t="s">
        <v>857</v>
      </c>
      <c r="I158" s="29"/>
      <c r="J158" s="29" t="s">
        <v>864</v>
      </c>
      <c r="K158" s="27">
        <v>58</v>
      </c>
      <c r="L158" s="28">
        <v>710000000</v>
      </c>
      <c r="M158" s="25" t="s">
        <v>1534</v>
      </c>
      <c r="N158" s="27" t="s">
        <v>1923</v>
      </c>
      <c r="O158" s="27" t="s">
        <v>359</v>
      </c>
      <c r="P158" s="27">
        <v>475030100</v>
      </c>
      <c r="Q158" s="28" t="s">
        <v>1542</v>
      </c>
      <c r="R158" s="29" t="s">
        <v>686</v>
      </c>
      <c r="S158" s="27" t="s">
        <v>1561</v>
      </c>
      <c r="T158" s="27"/>
      <c r="U158" s="27"/>
      <c r="V158" s="30">
        <v>0</v>
      </c>
      <c r="W158" s="30">
        <v>0</v>
      </c>
      <c r="X158" s="30">
        <v>100</v>
      </c>
      <c r="Y158" s="27" t="s">
        <v>970</v>
      </c>
      <c r="Z158" s="27" t="s">
        <v>888</v>
      </c>
      <c r="AA158" s="27">
        <v>34</v>
      </c>
      <c r="AB158" s="33">
        <v>293.18</v>
      </c>
      <c r="AC158" s="33">
        <f>AA158*AB158</f>
        <v>9968.12</v>
      </c>
      <c r="AD158" s="33">
        <f>IF(Z158="С НДС",AC158*1.12,AC158)</f>
        <v>11164.294400000002</v>
      </c>
      <c r="AE158" s="33">
        <v>34</v>
      </c>
      <c r="AF158" s="33">
        <v>293.18</v>
      </c>
      <c r="AG158" s="33">
        <f>AE158*AF158</f>
        <v>9968.12</v>
      </c>
      <c r="AH158" s="33">
        <f>IF(Z158="С НДС",AG158*1.12,AG158)</f>
        <v>11164.294400000002</v>
      </c>
      <c r="AI158" s="33">
        <v>34</v>
      </c>
      <c r="AJ158" s="33">
        <v>293.18</v>
      </c>
      <c r="AK158" s="33">
        <f>AI158*AJ158</f>
        <v>9968.12</v>
      </c>
      <c r="AL158" s="33">
        <f>IF(Z158="С НДС",AK158*1.12,AK158)</f>
        <v>11164.294400000002</v>
      </c>
      <c r="AM158" s="33">
        <v>34</v>
      </c>
      <c r="AN158" s="33">
        <v>293.18</v>
      </c>
      <c r="AO158" s="33">
        <f>AM158*AN158</f>
        <v>9968.12</v>
      </c>
      <c r="AP158" s="33">
        <f>IF(Z158="С НДС",AO158*1.12,AO158)</f>
        <v>11164.294400000002</v>
      </c>
      <c r="AQ158" s="33"/>
      <c r="AR158" s="33"/>
      <c r="AS158" s="33">
        <f>AQ158*AR158</f>
        <v>0</v>
      </c>
      <c r="AT158" s="33">
        <f>IF(Z158="С НДС",AS158*1.12,AS158)</f>
        <v>0</v>
      </c>
      <c r="AU158" s="33"/>
      <c r="AV158" s="33"/>
      <c r="AW158" s="33">
        <f>AU158*AV158</f>
        <v>0</v>
      </c>
      <c r="AX158" s="33">
        <f>IF(Z158="С НДС",AW158*1.12,AW158)</f>
        <v>0</v>
      </c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>
        <f>SUM(AA158,AE158,AI158,AM158,AQ158)</f>
        <v>136</v>
      </c>
      <c r="EF158" s="36">
        <f>SUM(AW158,AS158,AO158,AG158,AC158,AK158)</f>
        <v>39872.48</v>
      </c>
      <c r="EG158" s="36">
        <f>IF(Z158="С НДС",EF158*1.12,EF158)</f>
        <v>44657.17760000001</v>
      </c>
      <c r="EH158" s="31" t="s">
        <v>1535</v>
      </c>
      <c r="EI158" s="28"/>
      <c r="EJ158" s="31"/>
      <c r="EK158" s="28" t="s">
        <v>1344</v>
      </c>
      <c r="EL158" s="28" t="s">
        <v>1565</v>
      </c>
      <c r="EM158" s="28" t="s">
        <v>1566</v>
      </c>
      <c r="EN158" s="28"/>
      <c r="EO158" s="28"/>
      <c r="EP158" s="28"/>
      <c r="EQ158" s="28"/>
      <c r="ER158" s="28"/>
      <c r="ES158" s="28"/>
    </row>
    <row r="159" spans="1:149" ht="25.5" customHeight="1">
      <c r="A159" s="27"/>
      <c r="B159" s="34" t="s">
        <v>1597</v>
      </c>
      <c r="C159" s="27"/>
      <c r="D159" s="78" t="s">
        <v>1612</v>
      </c>
      <c r="E159" s="27" t="s">
        <v>1536</v>
      </c>
      <c r="F159" s="28" t="s">
        <v>1537</v>
      </c>
      <c r="G159" s="28" t="s">
        <v>1538</v>
      </c>
      <c r="H159" s="29" t="s">
        <v>857</v>
      </c>
      <c r="I159" s="29"/>
      <c r="J159" s="29" t="s">
        <v>864</v>
      </c>
      <c r="K159" s="27">
        <v>58</v>
      </c>
      <c r="L159" s="28">
        <v>710000000</v>
      </c>
      <c r="M159" s="25" t="s">
        <v>1534</v>
      </c>
      <c r="N159" s="27" t="s">
        <v>1594</v>
      </c>
      <c r="O159" s="27" t="s">
        <v>359</v>
      </c>
      <c r="P159" s="27" t="s">
        <v>1588</v>
      </c>
      <c r="Q159" s="28" t="s">
        <v>1540</v>
      </c>
      <c r="R159" s="29" t="s">
        <v>686</v>
      </c>
      <c r="S159" s="27" t="s">
        <v>1561</v>
      </c>
      <c r="T159" s="27"/>
      <c r="U159" s="27"/>
      <c r="V159" s="30">
        <v>0</v>
      </c>
      <c r="W159" s="30">
        <v>0</v>
      </c>
      <c r="X159" s="30">
        <v>100</v>
      </c>
      <c r="Y159" s="27" t="s">
        <v>970</v>
      </c>
      <c r="Z159" s="27" t="s">
        <v>888</v>
      </c>
      <c r="AA159" s="27">
        <v>10</v>
      </c>
      <c r="AB159" s="33">
        <v>293.18</v>
      </c>
      <c r="AC159" s="33">
        <f t="shared" si="20"/>
        <v>2931.8</v>
      </c>
      <c r="AD159" s="33">
        <f t="shared" si="21"/>
        <v>3283.6160000000004</v>
      </c>
      <c r="AE159" s="33">
        <v>10</v>
      </c>
      <c r="AF159" s="33">
        <v>293.18</v>
      </c>
      <c r="AG159" s="33">
        <f t="shared" si="22"/>
        <v>2931.8</v>
      </c>
      <c r="AH159" s="33">
        <f t="shared" si="23"/>
        <v>3283.6160000000004</v>
      </c>
      <c r="AI159" s="33">
        <v>10</v>
      </c>
      <c r="AJ159" s="33">
        <v>293.18</v>
      </c>
      <c r="AK159" s="33">
        <f t="shared" si="24"/>
        <v>2931.8</v>
      </c>
      <c r="AL159" s="33">
        <f t="shared" si="25"/>
        <v>3283.6160000000004</v>
      </c>
      <c r="AM159" s="33">
        <v>10</v>
      </c>
      <c r="AN159" s="33">
        <v>293.18</v>
      </c>
      <c r="AO159" s="33">
        <f t="shared" si="26"/>
        <v>2931.8</v>
      </c>
      <c r="AP159" s="33">
        <f t="shared" si="27"/>
        <v>3283.6160000000004</v>
      </c>
      <c r="AQ159" s="33"/>
      <c r="AR159" s="33"/>
      <c r="AS159" s="33">
        <f t="shared" si="28"/>
        <v>0</v>
      </c>
      <c r="AT159" s="33">
        <f t="shared" si="29"/>
        <v>0</v>
      </c>
      <c r="AU159" s="33"/>
      <c r="AV159" s="33"/>
      <c r="AW159" s="33">
        <f t="shared" si="30"/>
        <v>0</v>
      </c>
      <c r="AX159" s="33">
        <f t="shared" si="31"/>
        <v>0</v>
      </c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>
        <f t="shared" si="32"/>
        <v>40</v>
      </c>
      <c r="EF159" s="36">
        <v>0</v>
      </c>
      <c r="EG159" s="36">
        <f t="shared" si="33"/>
        <v>0</v>
      </c>
      <c r="EH159" s="31" t="s">
        <v>1535</v>
      </c>
      <c r="EI159" s="28"/>
      <c r="EJ159" s="31"/>
      <c r="EK159" s="28" t="s">
        <v>1344</v>
      </c>
      <c r="EL159" s="28" t="s">
        <v>1565</v>
      </c>
      <c r="EM159" s="28" t="s">
        <v>1566</v>
      </c>
      <c r="EN159" s="28"/>
      <c r="EO159" s="28"/>
      <c r="EP159" s="28"/>
      <c r="EQ159" s="28"/>
      <c r="ER159" s="28"/>
      <c r="ES159" s="28"/>
    </row>
    <row r="160" spans="1:149" ht="25.5" customHeight="1">
      <c r="A160" s="27"/>
      <c r="B160" s="34" t="s">
        <v>1918</v>
      </c>
      <c r="C160" s="27"/>
      <c r="D160" s="78" t="s">
        <v>1995</v>
      </c>
      <c r="E160" s="27" t="s">
        <v>1536</v>
      </c>
      <c r="F160" s="28" t="s">
        <v>1537</v>
      </c>
      <c r="G160" s="28" t="s">
        <v>1538</v>
      </c>
      <c r="H160" s="29" t="s">
        <v>857</v>
      </c>
      <c r="I160" s="29"/>
      <c r="J160" s="29" t="s">
        <v>864</v>
      </c>
      <c r="K160" s="27">
        <v>58</v>
      </c>
      <c r="L160" s="28">
        <v>710000000</v>
      </c>
      <c r="M160" s="25" t="s">
        <v>1534</v>
      </c>
      <c r="N160" s="27" t="s">
        <v>1923</v>
      </c>
      <c r="O160" s="27" t="s">
        <v>359</v>
      </c>
      <c r="P160" s="27" t="s">
        <v>1588</v>
      </c>
      <c r="Q160" s="28" t="s">
        <v>1540</v>
      </c>
      <c r="R160" s="29" t="s">
        <v>686</v>
      </c>
      <c r="S160" s="27" t="s">
        <v>1561</v>
      </c>
      <c r="T160" s="27"/>
      <c r="U160" s="27"/>
      <c r="V160" s="30">
        <v>0</v>
      </c>
      <c r="W160" s="30">
        <v>0</v>
      </c>
      <c r="X160" s="30">
        <v>100</v>
      </c>
      <c r="Y160" s="27" t="s">
        <v>970</v>
      </c>
      <c r="Z160" s="27" t="s">
        <v>888</v>
      </c>
      <c r="AA160" s="27">
        <v>10</v>
      </c>
      <c r="AB160" s="33">
        <v>293.18</v>
      </c>
      <c r="AC160" s="33">
        <f>AA160*AB160</f>
        <v>2931.8</v>
      </c>
      <c r="AD160" s="33">
        <f>IF(Z160="С НДС",AC160*1.12,AC160)</f>
        <v>3283.6160000000004</v>
      </c>
      <c r="AE160" s="33">
        <v>10</v>
      </c>
      <c r="AF160" s="33">
        <v>293.18</v>
      </c>
      <c r="AG160" s="33">
        <f>AE160*AF160</f>
        <v>2931.8</v>
      </c>
      <c r="AH160" s="33">
        <f>IF(Z160="С НДС",AG160*1.12,AG160)</f>
        <v>3283.6160000000004</v>
      </c>
      <c r="AI160" s="33">
        <v>10</v>
      </c>
      <c r="AJ160" s="33">
        <v>293.18</v>
      </c>
      <c r="AK160" s="33">
        <f>AI160*AJ160</f>
        <v>2931.8</v>
      </c>
      <c r="AL160" s="33">
        <f>IF(Z160="С НДС",AK160*1.12,AK160)</f>
        <v>3283.6160000000004</v>
      </c>
      <c r="AM160" s="33">
        <v>10</v>
      </c>
      <c r="AN160" s="33">
        <v>293.18</v>
      </c>
      <c r="AO160" s="33">
        <f>AM160*AN160</f>
        <v>2931.8</v>
      </c>
      <c r="AP160" s="33">
        <f>IF(Z160="С НДС",AO160*1.12,AO160)</f>
        <v>3283.6160000000004</v>
      </c>
      <c r="AQ160" s="33"/>
      <c r="AR160" s="33"/>
      <c r="AS160" s="33">
        <f>AQ160*AR160</f>
        <v>0</v>
      </c>
      <c r="AT160" s="33">
        <f>IF(Z160="С НДС",AS160*1.12,AS160)</f>
        <v>0</v>
      </c>
      <c r="AU160" s="33"/>
      <c r="AV160" s="33"/>
      <c r="AW160" s="33">
        <f>AU160*AV160</f>
        <v>0</v>
      </c>
      <c r="AX160" s="33">
        <f>IF(Z160="С НДС",AW160*1.12,AW160)</f>
        <v>0</v>
      </c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>
        <f>SUM(AA160,AE160,AI160,AM160,AQ160)</f>
        <v>40</v>
      </c>
      <c r="EF160" s="36">
        <f>SUM(AW160,AS160,AO160,AG160,AC160,AK160)</f>
        <v>11727.2</v>
      </c>
      <c r="EG160" s="36">
        <f>IF(Z160="С НДС",EF160*1.12,EF160)</f>
        <v>13134.464000000002</v>
      </c>
      <c r="EH160" s="31" t="s">
        <v>1535</v>
      </c>
      <c r="EI160" s="28"/>
      <c r="EJ160" s="31"/>
      <c r="EK160" s="28" t="s">
        <v>1344</v>
      </c>
      <c r="EL160" s="28" t="s">
        <v>1565</v>
      </c>
      <c r="EM160" s="28" t="s">
        <v>1566</v>
      </c>
      <c r="EN160" s="28"/>
      <c r="EO160" s="28"/>
      <c r="EP160" s="28"/>
      <c r="EQ160" s="28"/>
      <c r="ER160" s="28"/>
      <c r="ES160" s="28"/>
    </row>
    <row r="161" spans="1:149" ht="25.5" customHeight="1">
      <c r="A161" s="27"/>
      <c r="B161" s="34" t="s">
        <v>1597</v>
      </c>
      <c r="C161" s="27"/>
      <c r="D161" s="78" t="s">
        <v>1617</v>
      </c>
      <c r="E161" s="27" t="s">
        <v>1536</v>
      </c>
      <c r="F161" s="28" t="s">
        <v>1537</v>
      </c>
      <c r="G161" s="28" t="s">
        <v>1538</v>
      </c>
      <c r="H161" s="29" t="s">
        <v>857</v>
      </c>
      <c r="I161" s="29"/>
      <c r="J161" s="29" t="s">
        <v>864</v>
      </c>
      <c r="K161" s="27">
        <v>58</v>
      </c>
      <c r="L161" s="28">
        <v>710000000</v>
      </c>
      <c r="M161" s="25" t="s">
        <v>1534</v>
      </c>
      <c r="N161" s="27" t="s">
        <v>1594</v>
      </c>
      <c r="O161" s="27" t="s">
        <v>359</v>
      </c>
      <c r="P161" s="27">
        <v>231010000</v>
      </c>
      <c r="Q161" s="28" t="s">
        <v>1539</v>
      </c>
      <c r="R161" s="29" t="s">
        <v>686</v>
      </c>
      <c r="S161" s="27" t="s">
        <v>1561</v>
      </c>
      <c r="T161" s="27"/>
      <c r="U161" s="27"/>
      <c r="V161" s="30">
        <v>0</v>
      </c>
      <c r="W161" s="30">
        <v>0</v>
      </c>
      <c r="X161" s="30">
        <v>100</v>
      </c>
      <c r="Y161" s="27" t="s">
        <v>970</v>
      </c>
      <c r="Z161" s="27" t="s">
        <v>888</v>
      </c>
      <c r="AA161" s="27">
        <v>13</v>
      </c>
      <c r="AB161" s="33">
        <v>293.18</v>
      </c>
      <c r="AC161" s="33">
        <f t="shared" si="20"/>
        <v>3811.34</v>
      </c>
      <c r="AD161" s="33">
        <f t="shared" si="21"/>
        <v>4268.7008000000005</v>
      </c>
      <c r="AE161" s="33">
        <v>13</v>
      </c>
      <c r="AF161" s="33">
        <v>293.18</v>
      </c>
      <c r="AG161" s="33">
        <f t="shared" si="22"/>
        <v>3811.34</v>
      </c>
      <c r="AH161" s="33">
        <f t="shared" si="23"/>
        <v>4268.7008000000005</v>
      </c>
      <c r="AI161" s="33">
        <v>13</v>
      </c>
      <c r="AJ161" s="33">
        <v>293.18</v>
      </c>
      <c r="AK161" s="33">
        <f t="shared" si="24"/>
        <v>3811.34</v>
      </c>
      <c r="AL161" s="33">
        <f t="shared" si="25"/>
        <v>4268.7008000000005</v>
      </c>
      <c r="AM161" s="33">
        <v>13</v>
      </c>
      <c r="AN161" s="33">
        <v>293.18</v>
      </c>
      <c r="AO161" s="33">
        <f t="shared" si="26"/>
        <v>3811.34</v>
      </c>
      <c r="AP161" s="33">
        <f t="shared" si="27"/>
        <v>4268.7008000000005</v>
      </c>
      <c r="AQ161" s="33"/>
      <c r="AR161" s="33"/>
      <c r="AS161" s="33">
        <f t="shared" si="28"/>
        <v>0</v>
      </c>
      <c r="AT161" s="33">
        <f t="shared" si="29"/>
        <v>0</v>
      </c>
      <c r="AU161" s="33"/>
      <c r="AV161" s="33"/>
      <c r="AW161" s="33">
        <f t="shared" si="30"/>
        <v>0</v>
      </c>
      <c r="AX161" s="33">
        <f t="shared" si="31"/>
        <v>0</v>
      </c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>
        <f t="shared" si="32"/>
        <v>52</v>
      </c>
      <c r="EF161" s="36">
        <v>0</v>
      </c>
      <c r="EG161" s="36">
        <f t="shared" si="33"/>
        <v>0</v>
      </c>
      <c r="EH161" s="31" t="s">
        <v>1535</v>
      </c>
      <c r="EI161" s="28"/>
      <c r="EJ161" s="31"/>
      <c r="EK161" s="28" t="s">
        <v>1344</v>
      </c>
      <c r="EL161" s="28" t="s">
        <v>1565</v>
      </c>
      <c r="EM161" s="28" t="s">
        <v>1566</v>
      </c>
      <c r="EN161" s="28"/>
      <c r="EO161" s="28"/>
      <c r="EP161" s="28"/>
      <c r="EQ161" s="28"/>
      <c r="ER161" s="28"/>
      <c r="ES161" s="28"/>
    </row>
    <row r="162" spans="1:149" ht="25.5" customHeight="1">
      <c r="A162" s="27"/>
      <c r="B162" s="34" t="s">
        <v>1918</v>
      </c>
      <c r="C162" s="27"/>
      <c r="D162" s="78" t="s">
        <v>1996</v>
      </c>
      <c r="E162" s="27" t="s">
        <v>1536</v>
      </c>
      <c r="F162" s="28" t="s">
        <v>1537</v>
      </c>
      <c r="G162" s="28" t="s">
        <v>1538</v>
      </c>
      <c r="H162" s="29" t="s">
        <v>857</v>
      </c>
      <c r="I162" s="29"/>
      <c r="J162" s="29" t="s">
        <v>864</v>
      </c>
      <c r="K162" s="27">
        <v>58</v>
      </c>
      <c r="L162" s="28">
        <v>710000000</v>
      </c>
      <c r="M162" s="25" t="s">
        <v>1534</v>
      </c>
      <c r="N162" s="27" t="s">
        <v>1923</v>
      </c>
      <c r="O162" s="27" t="s">
        <v>359</v>
      </c>
      <c r="P162" s="27">
        <v>231010000</v>
      </c>
      <c r="Q162" s="28" t="s">
        <v>1539</v>
      </c>
      <c r="R162" s="29" t="s">
        <v>686</v>
      </c>
      <c r="S162" s="27" t="s">
        <v>1561</v>
      </c>
      <c r="T162" s="27"/>
      <c r="U162" s="27"/>
      <c r="V162" s="30">
        <v>0</v>
      </c>
      <c r="W162" s="30">
        <v>0</v>
      </c>
      <c r="X162" s="30">
        <v>100</v>
      </c>
      <c r="Y162" s="27" t="s">
        <v>970</v>
      </c>
      <c r="Z162" s="27" t="s">
        <v>888</v>
      </c>
      <c r="AA162" s="27">
        <v>13</v>
      </c>
      <c r="AB162" s="33">
        <v>293.18</v>
      </c>
      <c r="AC162" s="33">
        <f>AA162*AB162</f>
        <v>3811.34</v>
      </c>
      <c r="AD162" s="33">
        <f>IF(Z162="С НДС",AC162*1.12,AC162)</f>
        <v>4268.7008000000005</v>
      </c>
      <c r="AE162" s="33">
        <v>13</v>
      </c>
      <c r="AF162" s="33">
        <v>293.18</v>
      </c>
      <c r="AG162" s="33">
        <f>AE162*AF162</f>
        <v>3811.34</v>
      </c>
      <c r="AH162" s="33">
        <f>IF(Z162="С НДС",AG162*1.12,AG162)</f>
        <v>4268.7008000000005</v>
      </c>
      <c r="AI162" s="33">
        <v>13</v>
      </c>
      <c r="AJ162" s="33">
        <v>293.18</v>
      </c>
      <c r="AK162" s="33">
        <f>AI162*AJ162</f>
        <v>3811.34</v>
      </c>
      <c r="AL162" s="33">
        <f>IF(Z162="С НДС",AK162*1.12,AK162)</f>
        <v>4268.7008000000005</v>
      </c>
      <c r="AM162" s="33">
        <v>13</v>
      </c>
      <c r="AN162" s="33">
        <v>293.18</v>
      </c>
      <c r="AO162" s="33">
        <f>AM162*AN162</f>
        <v>3811.34</v>
      </c>
      <c r="AP162" s="33">
        <f>IF(Z162="С НДС",AO162*1.12,AO162)</f>
        <v>4268.7008000000005</v>
      </c>
      <c r="AQ162" s="33"/>
      <c r="AR162" s="33"/>
      <c r="AS162" s="33">
        <f>AQ162*AR162</f>
        <v>0</v>
      </c>
      <c r="AT162" s="33">
        <f>IF(Z162="С НДС",AS162*1.12,AS162)</f>
        <v>0</v>
      </c>
      <c r="AU162" s="33"/>
      <c r="AV162" s="33"/>
      <c r="AW162" s="33">
        <f>AU162*AV162</f>
        <v>0</v>
      </c>
      <c r="AX162" s="33">
        <f>IF(Z162="С НДС",AW162*1.12,AW162)</f>
        <v>0</v>
      </c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>
        <f>SUM(AA162,AE162,AI162,AM162,AQ162)</f>
        <v>52</v>
      </c>
      <c r="EF162" s="36">
        <f>SUM(AW162,AS162,AO162,AG162,AC162,AK162)</f>
        <v>15245.36</v>
      </c>
      <c r="EG162" s="36">
        <f>IF(Z162="С НДС",EF162*1.12,EF162)</f>
        <v>17074.803200000002</v>
      </c>
      <c r="EH162" s="31" t="s">
        <v>1535</v>
      </c>
      <c r="EI162" s="28"/>
      <c r="EJ162" s="31"/>
      <c r="EK162" s="28" t="s">
        <v>1344</v>
      </c>
      <c r="EL162" s="28" t="s">
        <v>1565</v>
      </c>
      <c r="EM162" s="28" t="s">
        <v>1566</v>
      </c>
      <c r="EN162" s="28"/>
      <c r="EO162" s="28"/>
      <c r="EP162" s="28"/>
      <c r="EQ162" s="28"/>
      <c r="ER162" s="28"/>
      <c r="ES162" s="28"/>
    </row>
    <row r="163" spans="1:149" ht="25.5" customHeight="1">
      <c r="A163" s="27"/>
      <c r="B163" s="34" t="s">
        <v>1597</v>
      </c>
      <c r="C163" s="27"/>
      <c r="D163" s="78" t="s">
        <v>1607</v>
      </c>
      <c r="E163" s="27" t="s">
        <v>1536</v>
      </c>
      <c r="F163" s="28" t="s">
        <v>1537</v>
      </c>
      <c r="G163" s="28" t="s">
        <v>1538</v>
      </c>
      <c r="H163" s="29" t="s">
        <v>857</v>
      </c>
      <c r="I163" s="29"/>
      <c r="J163" s="29" t="s">
        <v>864</v>
      </c>
      <c r="K163" s="27">
        <v>58</v>
      </c>
      <c r="L163" s="28">
        <v>710000000</v>
      </c>
      <c r="M163" s="25" t="s">
        <v>1534</v>
      </c>
      <c r="N163" s="27" t="s">
        <v>1594</v>
      </c>
      <c r="O163" s="27" t="s">
        <v>359</v>
      </c>
      <c r="P163" s="27">
        <v>154820100</v>
      </c>
      <c r="Q163" s="28" t="s">
        <v>1541</v>
      </c>
      <c r="R163" s="29" t="s">
        <v>686</v>
      </c>
      <c r="S163" s="27" t="s">
        <v>1561</v>
      </c>
      <c r="T163" s="27"/>
      <c r="U163" s="27"/>
      <c r="V163" s="30">
        <v>0</v>
      </c>
      <c r="W163" s="30">
        <v>0</v>
      </c>
      <c r="X163" s="30">
        <v>100</v>
      </c>
      <c r="Y163" s="27" t="s">
        <v>970</v>
      </c>
      <c r="Z163" s="27" t="s">
        <v>888</v>
      </c>
      <c r="AA163" s="27">
        <v>21</v>
      </c>
      <c r="AB163" s="33">
        <v>293.18</v>
      </c>
      <c r="AC163" s="33">
        <f t="shared" si="20"/>
        <v>6156.78</v>
      </c>
      <c r="AD163" s="33">
        <f t="shared" si="21"/>
        <v>6895.5936</v>
      </c>
      <c r="AE163" s="33">
        <v>21</v>
      </c>
      <c r="AF163" s="33">
        <v>293.18</v>
      </c>
      <c r="AG163" s="33">
        <f t="shared" si="22"/>
        <v>6156.78</v>
      </c>
      <c r="AH163" s="33">
        <f t="shared" si="23"/>
        <v>6895.5936</v>
      </c>
      <c r="AI163" s="33">
        <v>21</v>
      </c>
      <c r="AJ163" s="33">
        <v>293.18</v>
      </c>
      <c r="AK163" s="33">
        <f t="shared" si="24"/>
        <v>6156.78</v>
      </c>
      <c r="AL163" s="33">
        <f t="shared" si="25"/>
        <v>6895.5936</v>
      </c>
      <c r="AM163" s="33">
        <v>21</v>
      </c>
      <c r="AN163" s="33">
        <v>293.18</v>
      </c>
      <c r="AO163" s="33">
        <f t="shared" si="26"/>
        <v>6156.78</v>
      </c>
      <c r="AP163" s="33">
        <f t="shared" si="27"/>
        <v>6895.5936</v>
      </c>
      <c r="AQ163" s="33"/>
      <c r="AR163" s="33"/>
      <c r="AS163" s="33">
        <f t="shared" si="28"/>
        <v>0</v>
      </c>
      <c r="AT163" s="33">
        <f t="shared" si="29"/>
        <v>0</v>
      </c>
      <c r="AU163" s="33"/>
      <c r="AV163" s="33"/>
      <c r="AW163" s="33">
        <f t="shared" si="30"/>
        <v>0</v>
      </c>
      <c r="AX163" s="33">
        <f t="shared" si="31"/>
        <v>0</v>
      </c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>
        <f t="shared" si="32"/>
        <v>84</v>
      </c>
      <c r="EF163" s="36">
        <v>0</v>
      </c>
      <c r="EG163" s="36">
        <f t="shared" si="33"/>
        <v>0</v>
      </c>
      <c r="EH163" s="31" t="s">
        <v>1535</v>
      </c>
      <c r="EI163" s="28"/>
      <c r="EJ163" s="31"/>
      <c r="EK163" s="28" t="s">
        <v>1344</v>
      </c>
      <c r="EL163" s="28" t="s">
        <v>1565</v>
      </c>
      <c r="EM163" s="28" t="s">
        <v>1566</v>
      </c>
      <c r="EN163" s="28"/>
      <c r="EO163" s="28"/>
      <c r="EP163" s="28"/>
      <c r="EQ163" s="28"/>
      <c r="ER163" s="28"/>
      <c r="ES163" s="28"/>
    </row>
    <row r="164" spans="1:149" ht="25.5" customHeight="1">
      <c r="A164" s="27"/>
      <c r="B164" s="34" t="s">
        <v>1918</v>
      </c>
      <c r="C164" s="27"/>
      <c r="D164" s="78" t="s">
        <v>1997</v>
      </c>
      <c r="E164" s="27" t="s">
        <v>1536</v>
      </c>
      <c r="F164" s="28" t="s">
        <v>1537</v>
      </c>
      <c r="G164" s="28" t="s">
        <v>1538</v>
      </c>
      <c r="H164" s="29" t="s">
        <v>857</v>
      </c>
      <c r="I164" s="29"/>
      <c r="J164" s="29" t="s">
        <v>864</v>
      </c>
      <c r="K164" s="27">
        <v>58</v>
      </c>
      <c r="L164" s="28">
        <v>710000000</v>
      </c>
      <c r="M164" s="25" t="s">
        <v>1534</v>
      </c>
      <c r="N164" s="27" t="s">
        <v>1923</v>
      </c>
      <c r="O164" s="27" t="s">
        <v>359</v>
      </c>
      <c r="P164" s="27">
        <v>154820100</v>
      </c>
      <c r="Q164" s="28" t="s">
        <v>1541</v>
      </c>
      <c r="R164" s="29" t="s">
        <v>686</v>
      </c>
      <c r="S164" s="27" t="s">
        <v>1561</v>
      </c>
      <c r="T164" s="27"/>
      <c r="U164" s="27"/>
      <c r="V164" s="30">
        <v>0</v>
      </c>
      <c r="W164" s="30">
        <v>0</v>
      </c>
      <c r="X164" s="30">
        <v>100</v>
      </c>
      <c r="Y164" s="27" t="s">
        <v>970</v>
      </c>
      <c r="Z164" s="27" t="s">
        <v>888</v>
      </c>
      <c r="AA164" s="27">
        <v>21</v>
      </c>
      <c r="AB164" s="33">
        <v>293.18</v>
      </c>
      <c r="AC164" s="33">
        <f>AA164*AB164</f>
        <v>6156.78</v>
      </c>
      <c r="AD164" s="33">
        <f>IF(Z164="С НДС",AC164*1.12,AC164)</f>
        <v>6895.5936</v>
      </c>
      <c r="AE164" s="33">
        <v>21</v>
      </c>
      <c r="AF164" s="33">
        <v>293.18</v>
      </c>
      <c r="AG164" s="33">
        <f>AE164*AF164</f>
        <v>6156.78</v>
      </c>
      <c r="AH164" s="33">
        <f>IF(Z164="С НДС",AG164*1.12,AG164)</f>
        <v>6895.5936</v>
      </c>
      <c r="AI164" s="33">
        <v>21</v>
      </c>
      <c r="AJ164" s="33">
        <v>293.18</v>
      </c>
      <c r="AK164" s="33">
        <f>AI164*AJ164</f>
        <v>6156.78</v>
      </c>
      <c r="AL164" s="33">
        <f>IF(Z164="С НДС",AK164*1.12,AK164)</f>
        <v>6895.5936</v>
      </c>
      <c r="AM164" s="33">
        <v>21</v>
      </c>
      <c r="AN164" s="33">
        <v>293.18</v>
      </c>
      <c r="AO164" s="33">
        <f>AM164*AN164</f>
        <v>6156.78</v>
      </c>
      <c r="AP164" s="33">
        <f>IF(Z164="С НДС",AO164*1.12,AO164)</f>
        <v>6895.5936</v>
      </c>
      <c r="AQ164" s="33"/>
      <c r="AR164" s="33"/>
      <c r="AS164" s="33">
        <f>AQ164*AR164</f>
        <v>0</v>
      </c>
      <c r="AT164" s="33">
        <f>IF(Z164="С НДС",AS164*1.12,AS164)</f>
        <v>0</v>
      </c>
      <c r="AU164" s="33"/>
      <c r="AV164" s="33"/>
      <c r="AW164" s="33">
        <f>AU164*AV164</f>
        <v>0</v>
      </c>
      <c r="AX164" s="33">
        <f>IF(Z164="С НДС",AW164*1.12,AW164)</f>
        <v>0</v>
      </c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>
        <f>SUM(AA164,AE164,AI164,AM164,AQ164)</f>
        <v>84</v>
      </c>
      <c r="EF164" s="36">
        <f>SUM(AW164,AS164,AO164,AG164,AC164,AK164)</f>
        <v>24627.12</v>
      </c>
      <c r="EG164" s="36">
        <f>IF(Z164="С НДС",EF164*1.12,EF164)</f>
        <v>27582.3744</v>
      </c>
      <c r="EH164" s="31" t="s">
        <v>1535</v>
      </c>
      <c r="EI164" s="28"/>
      <c r="EJ164" s="31"/>
      <c r="EK164" s="28" t="s">
        <v>1344</v>
      </c>
      <c r="EL164" s="28" t="s">
        <v>1565</v>
      </c>
      <c r="EM164" s="28" t="s">
        <v>1566</v>
      </c>
      <c r="EN164" s="28"/>
      <c r="EO164" s="28"/>
      <c r="EP164" s="28"/>
      <c r="EQ164" s="28"/>
      <c r="ER164" s="28"/>
      <c r="ES164" s="28"/>
    </row>
    <row r="165" spans="1:149" ht="25.5" customHeight="1">
      <c r="A165" s="27"/>
      <c r="B165" s="34" t="s">
        <v>1597</v>
      </c>
      <c r="C165" s="27"/>
      <c r="D165" s="78" t="s">
        <v>1673</v>
      </c>
      <c r="E165" s="27" t="s">
        <v>1536</v>
      </c>
      <c r="F165" s="28" t="s">
        <v>1537</v>
      </c>
      <c r="G165" s="28" t="s">
        <v>1538</v>
      </c>
      <c r="H165" s="29" t="s">
        <v>857</v>
      </c>
      <c r="I165" s="29"/>
      <c r="J165" s="29" t="s">
        <v>864</v>
      </c>
      <c r="K165" s="27">
        <v>58</v>
      </c>
      <c r="L165" s="28">
        <v>710000000</v>
      </c>
      <c r="M165" s="25" t="s">
        <v>1534</v>
      </c>
      <c r="N165" s="27" t="s">
        <v>1594</v>
      </c>
      <c r="O165" s="27" t="s">
        <v>359</v>
      </c>
      <c r="P165" s="27">
        <v>433257100</v>
      </c>
      <c r="Q165" s="28" t="s">
        <v>1590</v>
      </c>
      <c r="R165" s="29" t="s">
        <v>686</v>
      </c>
      <c r="S165" s="27" t="s">
        <v>1561</v>
      </c>
      <c r="T165" s="27"/>
      <c r="U165" s="27"/>
      <c r="V165" s="30">
        <v>0</v>
      </c>
      <c r="W165" s="30">
        <v>0</v>
      </c>
      <c r="X165" s="30">
        <v>100</v>
      </c>
      <c r="Y165" s="27" t="s">
        <v>970</v>
      </c>
      <c r="Z165" s="27" t="s">
        <v>888</v>
      </c>
      <c r="AA165" s="27">
        <v>14</v>
      </c>
      <c r="AB165" s="33">
        <v>293.18</v>
      </c>
      <c r="AC165" s="33">
        <f t="shared" si="20"/>
        <v>4104.52</v>
      </c>
      <c r="AD165" s="33">
        <f t="shared" si="21"/>
        <v>4597.062400000001</v>
      </c>
      <c r="AE165" s="33">
        <v>14</v>
      </c>
      <c r="AF165" s="33">
        <v>293.18</v>
      </c>
      <c r="AG165" s="33">
        <f t="shared" si="22"/>
        <v>4104.52</v>
      </c>
      <c r="AH165" s="33">
        <f t="shared" si="23"/>
        <v>4597.062400000001</v>
      </c>
      <c r="AI165" s="33">
        <v>14</v>
      </c>
      <c r="AJ165" s="33">
        <v>293.18</v>
      </c>
      <c r="AK165" s="33">
        <f t="shared" si="24"/>
        <v>4104.52</v>
      </c>
      <c r="AL165" s="33">
        <f t="shared" si="25"/>
        <v>4597.062400000001</v>
      </c>
      <c r="AM165" s="33">
        <v>14</v>
      </c>
      <c r="AN165" s="33">
        <v>293.18</v>
      </c>
      <c r="AO165" s="33">
        <f t="shared" si="26"/>
        <v>4104.52</v>
      </c>
      <c r="AP165" s="33">
        <f t="shared" si="27"/>
        <v>4597.062400000001</v>
      </c>
      <c r="AQ165" s="33"/>
      <c r="AR165" s="33"/>
      <c r="AS165" s="33">
        <f t="shared" si="28"/>
        <v>0</v>
      </c>
      <c r="AT165" s="33">
        <f t="shared" si="29"/>
        <v>0</v>
      </c>
      <c r="AU165" s="33"/>
      <c r="AV165" s="33"/>
      <c r="AW165" s="33">
        <f t="shared" si="30"/>
        <v>0</v>
      </c>
      <c r="AX165" s="33">
        <f t="shared" si="31"/>
        <v>0</v>
      </c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>
        <f t="shared" si="32"/>
        <v>56</v>
      </c>
      <c r="EF165" s="36">
        <v>0</v>
      </c>
      <c r="EG165" s="36">
        <f t="shared" si="33"/>
        <v>0</v>
      </c>
      <c r="EH165" s="31" t="s">
        <v>1535</v>
      </c>
      <c r="EI165" s="28"/>
      <c r="EJ165" s="31"/>
      <c r="EK165" s="28" t="s">
        <v>1344</v>
      </c>
      <c r="EL165" s="28" t="s">
        <v>1565</v>
      </c>
      <c r="EM165" s="28" t="s">
        <v>1566</v>
      </c>
      <c r="EN165" s="28"/>
      <c r="EO165" s="28"/>
      <c r="EP165" s="28"/>
      <c r="EQ165" s="28"/>
      <c r="ER165" s="28"/>
      <c r="ES165" s="28"/>
    </row>
    <row r="166" spans="1:149" ht="25.5" customHeight="1">
      <c r="A166" s="27"/>
      <c r="B166" s="34" t="s">
        <v>1918</v>
      </c>
      <c r="C166" s="27"/>
      <c r="D166" s="78" t="s">
        <v>1998</v>
      </c>
      <c r="E166" s="27" t="s">
        <v>1536</v>
      </c>
      <c r="F166" s="28" t="s">
        <v>1537</v>
      </c>
      <c r="G166" s="28" t="s">
        <v>1538</v>
      </c>
      <c r="H166" s="29" t="s">
        <v>857</v>
      </c>
      <c r="I166" s="29"/>
      <c r="J166" s="29" t="s">
        <v>864</v>
      </c>
      <c r="K166" s="27">
        <v>58</v>
      </c>
      <c r="L166" s="28">
        <v>710000000</v>
      </c>
      <c r="M166" s="25" t="s">
        <v>1534</v>
      </c>
      <c r="N166" s="27" t="s">
        <v>1923</v>
      </c>
      <c r="O166" s="27" t="s">
        <v>359</v>
      </c>
      <c r="P166" s="27">
        <v>433257100</v>
      </c>
      <c r="Q166" s="28" t="s">
        <v>1590</v>
      </c>
      <c r="R166" s="29" t="s">
        <v>686</v>
      </c>
      <c r="S166" s="27" t="s">
        <v>1561</v>
      </c>
      <c r="T166" s="27"/>
      <c r="U166" s="27"/>
      <c r="V166" s="30">
        <v>0</v>
      </c>
      <c r="W166" s="30">
        <v>0</v>
      </c>
      <c r="X166" s="30">
        <v>100</v>
      </c>
      <c r="Y166" s="27" t="s">
        <v>970</v>
      </c>
      <c r="Z166" s="27" t="s">
        <v>888</v>
      </c>
      <c r="AA166" s="27">
        <v>14</v>
      </c>
      <c r="AB166" s="33">
        <v>293.18</v>
      </c>
      <c r="AC166" s="33">
        <f>AA166*AB166</f>
        <v>4104.52</v>
      </c>
      <c r="AD166" s="33">
        <f>IF(Z166="С НДС",AC166*1.12,AC166)</f>
        <v>4597.062400000001</v>
      </c>
      <c r="AE166" s="33">
        <v>14</v>
      </c>
      <c r="AF166" s="33">
        <v>293.18</v>
      </c>
      <c r="AG166" s="33">
        <f>AE166*AF166</f>
        <v>4104.52</v>
      </c>
      <c r="AH166" s="33">
        <f>IF(Z166="С НДС",AG166*1.12,AG166)</f>
        <v>4597.062400000001</v>
      </c>
      <c r="AI166" s="33">
        <v>14</v>
      </c>
      <c r="AJ166" s="33">
        <v>293.18</v>
      </c>
      <c r="AK166" s="33">
        <f>AI166*AJ166</f>
        <v>4104.52</v>
      </c>
      <c r="AL166" s="33">
        <f>IF(Z166="С НДС",AK166*1.12,AK166)</f>
        <v>4597.062400000001</v>
      </c>
      <c r="AM166" s="33">
        <v>14</v>
      </c>
      <c r="AN166" s="33">
        <v>293.18</v>
      </c>
      <c r="AO166" s="33">
        <f>AM166*AN166</f>
        <v>4104.52</v>
      </c>
      <c r="AP166" s="33">
        <f>IF(Z166="С НДС",AO166*1.12,AO166)</f>
        <v>4597.062400000001</v>
      </c>
      <c r="AQ166" s="33"/>
      <c r="AR166" s="33"/>
      <c r="AS166" s="33">
        <f>AQ166*AR166</f>
        <v>0</v>
      </c>
      <c r="AT166" s="33">
        <f>IF(Z166="С НДС",AS166*1.12,AS166)</f>
        <v>0</v>
      </c>
      <c r="AU166" s="33"/>
      <c r="AV166" s="33"/>
      <c r="AW166" s="33">
        <f>AU166*AV166</f>
        <v>0</v>
      </c>
      <c r="AX166" s="33">
        <f>IF(Z166="С НДС",AW166*1.12,AW166)</f>
        <v>0</v>
      </c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>
        <f>SUM(AA166,AE166,AI166,AM166,AQ166)</f>
        <v>56</v>
      </c>
      <c r="EF166" s="36">
        <f>SUM(AW166,AS166,AO166,AG166,AC166,AK166)</f>
        <v>16418.08</v>
      </c>
      <c r="EG166" s="36">
        <f>IF(Z166="С НДС",EF166*1.12,EF166)</f>
        <v>18388.249600000003</v>
      </c>
      <c r="EH166" s="31" t="s">
        <v>1535</v>
      </c>
      <c r="EI166" s="28"/>
      <c r="EJ166" s="31"/>
      <c r="EK166" s="28" t="s">
        <v>1344</v>
      </c>
      <c r="EL166" s="28" t="s">
        <v>1565</v>
      </c>
      <c r="EM166" s="28" t="s">
        <v>1566</v>
      </c>
      <c r="EN166" s="28"/>
      <c r="EO166" s="28"/>
      <c r="EP166" s="28"/>
      <c r="EQ166" s="28"/>
      <c r="ER166" s="28"/>
      <c r="ES166" s="28"/>
    </row>
    <row r="167" spans="1:149" ht="25.5" customHeight="1">
      <c r="A167" s="27"/>
      <c r="B167" s="34" t="s">
        <v>1597</v>
      </c>
      <c r="C167" s="27"/>
      <c r="D167" s="78" t="s">
        <v>1668</v>
      </c>
      <c r="E167" s="27" t="s">
        <v>1536</v>
      </c>
      <c r="F167" s="28" t="s">
        <v>1537</v>
      </c>
      <c r="G167" s="28" t="s">
        <v>1538</v>
      </c>
      <c r="H167" s="29" t="s">
        <v>857</v>
      </c>
      <c r="I167" s="29"/>
      <c r="J167" s="29" t="s">
        <v>864</v>
      </c>
      <c r="K167" s="27">
        <v>58</v>
      </c>
      <c r="L167" s="28">
        <v>710000000</v>
      </c>
      <c r="M167" s="25" t="s">
        <v>1534</v>
      </c>
      <c r="N167" s="27" t="s">
        <v>1594</v>
      </c>
      <c r="O167" s="27" t="s">
        <v>359</v>
      </c>
      <c r="P167" s="27">
        <v>431010000</v>
      </c>
      <c r="Q167" s="28" t="s">
        <v>1554</v>
      </c>
      <c r="R167" s="29" t="s">
        <v>686</v>
      </c>
      <c r="S167" s="27" t="s">
        <v>1561</v>
      </c>
      <c r="T167" s="27"/>
      <c r="U167" s="27"/>
      <c r="V167" s="30">
        <v>0</v>
      </c>
      <c r="W167" s="30">
        <v>0</v>
      </c>
      <c r="X167" s="30">
        <v>100</v>
      </c>
      <c r="Y167" s="27" t="s">
        <v>970</v>
      </c>
      <c r="Z167" s="27" t="s">
        <v>888</v>
      </c>
      <c r="AA167" s="27">
        <v>19</v>
      </c>
      <c r="AB167" s="33">
        <v>293.18</v>
      </c>
      <c r="AC167" s="33">
        <f t="shared" si="20"/>
        <v>5570.42</v>
      </c>
      <c r="AD167" s="33">
        <f t="shared" si="21"/>
        <v>6238.870400000001</v>
      </c>
      <c r="AE167" s="33">
        <v>19</v>
      </c>
      <c r="AF167" s="33">
        <v>293.18</v>
      </c>
      <c r="AG167" s="33">
        <f t="shared" si="22"/>
        <v>5570.42</v>
      </c>
      <c r="AH167" s="33">
        <f t="shared" si="23"/>
        <v>6238.870400000001</v>
      </c>
      <c r="AI167" s="33">
        <v>19</v>
      </c>
      <c r="AJ167" s="33">
        <v>293.18</v>
      </c>
      <c r="AK167" s="33">
        <f t="shared" si="24"/>
        <v>5570.42</v>
      </c>
      <c r="AL167" s="33">
        <f t="shared" si="25"/>
        <v>6238.870400000001</v>
      </c>
      <c r="AM167" s="33">
        <v>19</v>
      </c>
      <c r="AN167" s="33">
        <v>293.18</v>
      </c>
      <c r="AO167" s="33">
        <f t="shared" si="26"/>
        <v>5570.42</v>
      </c>
      <c r="AP167" s="33">
        <f t="shared" si="27"/>
        <v>6238.870400000001</v>
      </c>
      <c r="AQ167" s="33"/>
      <c r="AR167" s="33"/>
      <c r="AS167" s="33">
        <f t="shared" si="28"/>
        <v>0</v>
      </c>
      <c r="AT167" s="33">
        <f t="shared" si="29"/>
        <v>0</v>
      </c>
      <c r="AU167" s="33"/>
      <c r="AV167" s="33"/>
      <c r="AW167" s="33">
        <f t="shared" si="30"/>
        <v>0</v>
      </c>
      <c r="AX167" s="33">
        <f t="shared" si="31"/>
        <v>0</v>
      </c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>
        <f t="shared" si="32"/>
        <v>76</v>
      </c>
      <c r="EF167" s="36">
        <v>0</v>
      </c>
      <c r="EG167" s="36">
        <f t="shared" si="33"/>
        <v>0</v>
      </c>
      <c r="EH167" s="31" t="s">
        <v>1535</v>
      </c>
      <c r="EI167" s="28"/>
      <c r="EJ167" s="31"/>
      <c r="EK167" s="28" t="s">
        <v>1344</v>
      </c>
      <c r="EL167" s="28" t="s">
        <v>1565</v>
      </c>
      <c r="EM167" s="28" t="s">
        <v>1566</v>
      </c>
      <c r="EN167" s="28"/>
      <c r="EO167" s="28"/>
      <c r="EP167" s="28"/>
      <c r="EQ167" s="28"/>
      <c r="ER167" s="28"/>
      <c r="ES167" s="28"/>
    </row>
    <row r="168" spans="1:149" ht="25.5" customHeight="1">
      <c r="A168" s="27"/>
      <c r="B168" s="34" t="s">
        <v>1918</v>
      </c>
      <c r="C168" s="27"/>
      <c r="D168" s="78" t="s">
        <v>1999</v>
      </c>
      <c r="E168" s="27" t="s">
        <v>1536</v>
      </c>
      <c r="F168" s="28" t="s">
        <v>1537</v>
      </c>
      <c r="G168" s="28" t="s">
        <v>1538</v>
      </c>
      <c r="H168" s="29" t="s">
        <v>857</v>
      </c>
      <c r="I168" s="29"/>
      <c r="J168" s="29" t="s">
        <v>864</v>
      </c>
      <c r="K168" s="27">
        <v>58</v>
      </c>
      <c r="L168" s="28">
        <v>710000000</v>
      </c>
      <c r="M168" s="25" t="s">
        <v>1534</v>
      </c>
      <c r="N168" s="27" t="s">
        <v>1923</v>
      </c>
      <c r="O168" s="27" t="s">
        <v>359</v>
      </c>
      <c r="P168" s="27">
        <v>431010000</v>
      </c>
      <c r="Q168" s="28" t="s">
        <v>1554</v>
      </c>
      <c r="R168" s="29" t="s">
        <v>686</v>
      </c>
      <c r="S168" s="27" t="s">
        <v>1561</v>
      </c>
      <c r="T168" s="27"/>
      <c r="U168" s="27"/>
      <c r="V168" s="30">
        <v>0</v>
      </c>
      <c r="W168" s="30">
        <v>0</v>
      </c>
      <c r="X168" s="30">
        <v>100</v>
      </c>
      <c r="Y168" s="27" t="s">
        <v>970</v>
      </c>
      <c r="Z168" s="27" t="s">
        <v>888</v>
      </c>
      <c r="AA168" s="27">
        <v>19</v>
      </c>
      <c r="AB168" s="33">
        <v>293.18</v>
      </c>
      <c r="AC168" s="33">
        <f>AA168*AB168</f>
        <v>5570.42</v>
      </c>
      <c r="AD168" s="33">
        <f>IF(Z168="С НДС",AC168*1.12,AC168)</f>
        <v>6238.870400000001</v>
      </c>
      <c r="AE168" s="33">
        <v>19</v>
      </c>
      <c r="AF168" s="33">
        <v>293.18</v>
      </c>
      <c r="AG168" s="33">
        <f>AE168*AF168</f>
        <v>5570.42</v>
      </c>
      <c r="AH168" s="33">
        <f>IF(Z168="С НДС",AG168*1.12,AG168)</f>
        <v>6238.870400000001</v>
      </c>
      <c r="AI168" s="33">
        <v>19</v>
      </c>
      <c r="AJ168" s="33">
        <v>293.18</v>
      </c>
      <c r="AK168" s="33">
        <f>AI168*AJ168</f>
        <v>5570.42</v>
      </c>
      <c r="AL168" s="33">
        <f>IF(Z168="С НДС",AK168*1.12,AK168)</f>
        <v>6238.870400000001</v>
      </c>
      <c r="AM168" s="33">
        <v>19</v>
      </c>
      <c r="AN168" s="33">
        <v>293.18</v>
      </c>
      <c r="AO168" s="33">
        <f>AM168*AN168</f>
        <v>5570.42</v>
      </c>
      <c r="AP168" s="33">
        <f>IF(Z168="С НДС",AO168*1.12,AO168)</f>
        <v>6238.870400000001</v>
      </c>
      <c r="AQ168" s="33"/>
      <c r="AR168" s="33"/>
      <c r="AS168" s="33">
        <f>AQ168*AR168</f>
        <v>0</v>
      </c>
      <c r="AT168" s="33">
        <f>IF(Z168="С НДС",AS168*1.12,AS168)</f>
        <v>0</v>
      </c>
      <c r="AU168" s="33"/>
      <c r="AV168" s="33"/>
      <c r="AW168" s="33">
        <f>AU168*AV168</f>
        <v>0</v>
      </c>
      <c r="AX168" s="33">
        <f>IF(Z168="С НДС",AW168*1.12,AW168)</f>
        <v>0</v>
      </c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>
        <f>SUM(AA168,AE168,AI168,AM168,AQ168)</f>
        <v>76</v>
      </c>
      <c r="EF168" s="36">
        <f>SUM(AW168,AS168,AO168,AG168,AC168,AK168)</f>
        <v>22281.68</v>
      </c>
      <c r="EG168" s="36">
        <f>IF(Z168="С НДС",EF168*1.12,EF168)</f>
        <v>24955.481600000003</v>
      </c>
      <c r="EH168" s="31" t="s">
        <v>1535</v>
      </c>
      <c r="EI168" s="28"/>
      <c r="EJ168" s="31"/>
      <c r="EK168" s="28" t="s">
        <v>1344</v>
      </c>
      <c r="EL168" s="28" t="s">
        <v>1565</v>
      </c>
      <c r="EM168" s="28" t="s">
        <v>1566</v>
      </c>
      <c r="EN168" s="28"/>
      <c r="EO168" s="28"/>
      <c r="EP168" s="28"/>
      <c r="EQ168" s="28"/>
      <c r="ER168" s="28"/>
      <c r="ES168" s="28"/>
    </row>
    <row r="169" spans="1:149" ht="25.5" customHeight="1">
      <c r="A169" s="27"/>
      <c r="B169" s="34" t="s">
        <v>1597</v>
      </c>
      <c r="C169" s="27"/>
      <c r="D169" s="78" t="s">
        <v>1685</v>
      </c>
      <c r="E169" s="27" t="s">
        <v>1536</v>
      </c>
      <c r="F169" s="28" t="s">
        <v>1537</v>
      </c>
      <c r="G169" s="28" t="s">
        <v>1538</v>
      </c>
      <c r="H169" s="29" t="s">
        <v>857</v>
      </c>
      <c r="I169" s="29"/>
      <c r="J169" s="29" t="s">
        <v>864</v>
      </c>
      <c r="K169" s="27">
        <v>58</v>
      </c>
      <c r="L169" s="28">
        <v>710000000</v>
      </c>
      <c r="M169" s="25" t="s">
        <v>1534</v>
      </c>
      <c r="N169" s="27" t="s">
        <v>1594</v>
      </c>
      <c r="O169" s="27" t="s">
        <v>359</v>
      </c>
      <c r="P169" s="27">
        <v>511610000</v>
      </c>
      <c r="Q169" s="28" t="s">
        <v>1553</v>
      </c>
      <c r="R169" s="29" t="s">
        <v>686</v>
      </c>
      <c r="S169" s="27" t="s">
        <v>1561</v>
      </c>
      <c r="T169" s="27"/>
      <c r="U169" s="27"/>
      <c r="V169" s="30">
        <v>0</v>
      </c>
      <c r="W169" s="30">
        <v>0</v>
      </c>
      <c r="X169" s="30">
        <v>100</v>
      </c>
      <c r="Y169" s="27" t="s">
        <v>970</v>
      </c>
      <c r="Z169" s="27" t="s">
        <v>888</v>
      </c>
      <c r="AA169" s="27">
        <v>21</v>
      </c>
      <c r="AB169" s="33">
        <v>293.18</v>
      </c>
      <c r="AC169" s="33">
        <f t="shared" si="20"/>
        <v>6156.78</v>
      </c>
      <c r="AD169" s="33">
        <f t="shared" si="21"/>
        <v>6895.5936</v>
      </c>
      <c r="AE169" s="33">
        <v>21</v>
      </c>
      <c r="AF169" s="33">
        <v>293.18</v>
      </c>
      <c r="AG169" s="33">
        <f t="shared" si="22"/>
        <v>6156.78</v>
      </c>
      <c r="AH169" s="33">
        <f t="shared" si="23"/>
        <v>6895.5936</v>
      </c>
      <c r="AI169" s="33">
        <v>21</v>
      </c>
      <c r="AJ169" s="33">
        <v>293.18</v>
      </c>
      <c r="AK169" s="33">
        <f t="shared" si="24"/>
        <v>6156.78</v>
      </c>
      <c r="AL169" s="33">
        <f t="shared" si="25"/>
        <v>6895.5936</v>
      </c>
      <c r="AM169" s="33">
        <v>21</v>
      </c>
      <c r="AN169" s="33">
        <v>293.18</v>
      </c>
      <c r="AO169" s="33">
        <f t="shared" si="26"/>
        <v>6156.78</v>
      </c>
      <c r="AP169" s="33">
        <f t="shared" si="27"/>
        <v>6895.5936</v>
      </c>
      <c r="AQ169" s="33"/>
      <c r="AR169" s="33"/>
      <c r="AS169" s="33">
        <f t="shared" si="28"/>
        <v>0</v>
      </c>
      <c r="AT169" s="33">
        <f t="shared" si="29"/>
        <v>0</v>
      </c>
      <c r="AU169" s="33"/>
      <c r="AV169" s="33"/>
      <c r="AW169" s="33">
        <f t="shared" si="30"/>
        <v>0</v>
      </c>
      <c r="AX169" s="33">
        <f t="shared" si="31"/>
        <v>0</v>
      </c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>
        <f t="shared" si="32"/>
        <v>84</v>
      </c>
      <c r="EF169" s="36">
        <v>0</v>
      </c>
      <c r="EG169" s="36">
        <f t="shared" si="33"/>
        <v>0</v>
      </c>
      <c r="EH169" s="31" t="s">
        <v>1535</v>
      </c>
      <c r="EI169" s="28"/>
      <c r="EJ169" s="31"/>
      <c r="EK169" s="28" t="s">
        <v>1344</v>
      </c>
      <c r="EL169" s="28" t="s">
        <v>1565</v>
      </c>
      <c r="EM169" s="28" t="s">
        <v>1566</v>
      </c>
      <c r="EN169" s="28"/>
      <c r="EO169" s="28"/>
      <c r="EP169" s="28"/>
      <c r="EQ169" s="28"/>
      <c r="ER169" s="28"/>
      <c r="ES169" s="28"/>
    </row>
    <row r="170" spans="1:149" ht="25.5" customHeight="1">
      <c r="A170" s="27"/>
      <c r="B170" s="34" t="s">
        <v>1918</v>
      </c>
      <c r="C170" s="27"/>
      <c r="D170" s="78" t="s">
        <v>2000</v>
      </c>
      <c r="E170" s="27" t="s">
        <v>1536</v>
      </c>
      <c r="F170" s="28" t="s">
        <v>1537</v>
      </c>
      <c r="G170" s="28" t="s">
        <v>1538</v>
      </c>
      <c r="H170" s="29" t="s">
        <v>857</v>
      </c>
      <c r="I170" s="29"/>
      <c r="J170" s="29" t="s">
        <v>864</v>
      </c>
      <c r="K170" s="27">
        <v>58</v>
      </c>
      <c r="L170" s="28">
        <v>710000000</v>
      </c>
      <c r="M170" s="25" t="s">
        <v>1534</v>
      </c>
      <c r="N170" s="27" t="s">
        <v>1923</v>
      </c>
      <c r="O170" s="27" t="s">
        <v>359</v>
      </c>
      <c r="P170" s="27">
        <v>511610000</v>
      </c>
      <c r="Q170" s="28" t="s">
        <v>1553</v>
      </c>
      <c r="R170" s="29" t="s">
        <v>686</v>
      </c>
      <c r="S170" s="27" t="s">
        <v>1561</v>
      </c>
      <c r="T170" s="27"/>
      <c r="U170" s="27"/>
      <c r="V170" s="30">
        <v>0</v>
      </c>
      <c r="W170" s="30">
        <v>0</v>
      </c>
      <c r="X170" s="30">
        <v>100</v>
      </c>
      <c r="Y170" s="27" t="s">
        <v>970</v>
      </c>
      <c r="Z170" s="27" t="s">
        <v>888</v>
      </c>
      <c r="AA170" s="27">
        <v>21</v>
      </c>
      <c r="AB170" s="33">
        <v>293.18</v>
      </c>
      <c r="AC170" s="33">
        <f>AA170*AB170</f>
        <v>6156.78</v>
      </c>
      <c r="AD170" s="33">
        <f>IF(Z170="С НДС",AC170*1.12,AC170)</f>
        <v>6895.5936</v>
      </c>
      <c r="AE170" s="33">
        <v>21</v>
      </c>
      <c r="AF170" s="33">
        <v>293.18</v>
      </c>
      <c r="AG170" s="33">
        <f>AE170*AF170</f>
        <v>6156.78</v>
      </c>
      <c r="AH170" s="33">
        <f>IF(Z170="С НДС",AG170*1.12,AG170)</f>
        <v>6895.5936</v>
      </c>
      <c r="AI170" s="33">
        <v>21</v>
      </c>
      <c r="AJ170" s="33">
        <v>293.18</v>
      </c>
      <c r="AK170" s="33">
        <f>AI170*AJ170</f>
        <v>6156.78</v>
      </c>
      <c r="AL170" s="33">
        <f>IF(Z170="С НДС",AK170*1.12,AK170)</f>
        <v>6895.5936</v>
      </c>
      <c r="AM170" s="33">
        <v>21</v>
      </c>
      <c r="AN170" s="33">
        <v>293.18</v>
      </c>
      <c r="AO170" s="33">
        <f>AM170*AN170</f>
        <v>6156.78</v>
      </c>
      <c r="AP170" s="33">
        <f>IF(Z170="С НДС",AO170*1.12,AO170)</f>
        <v>6895.5936</v>
      </c>
      <c r="AQ170" s="33"/>
      <c r="AR170" s="33"/>
      <c r="AS170" s="33">
        <f>AQ170*AR170</f>
        <v>0</v>
      </c>
      <c r="AT170" s="33">
        <f>IF(Z170="С НДС",AS170*1.12,AS170)</f>
        <v>0</v>
      </c>
      <c r="AU170" s="33"/>
      <c r="AV170" s="33"/>
      <c r="AW170" s="33">
        <f>AU170*AV170</f>
        <v>0</v>
      </c>
      <c r="AX170" s="33">
        <f>IF(Z170="С НДС",AW170*1.12,AW170)</f>
        <v>0</v>
      </c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>
        <f>SUM(AA170,AE170,AI170,AM170,AQ170)</f>
        <v>84</v>
      </c>
      <c r="EF170" s="36">
        <f>SUM(AW170,AS170,AO170,AG170,AC170,AK170)</f>
        <v>24627.12</v>
      </c>
      <c r="EG170" s="36">
        <f>IF(Z170="С НДС",EF170*1.12,EF170)</f>
        <v>27582.3744</v>
      </c>
      <c r="EH170" s="31" t="s">
        <v>1535</v>
      </c>
      <c r="EI170" s="28"/>
      <c r="EJ170" s="31"/>
      <c r="EK170" s="28" t="s">
        <v>1344</v>
      </c>
      <c r="EL170" s="28" t="s">
        <v>1565</v>
      </c>
      <c r="EM170" s="28" t="s">
        <v>1566</v>
      </c>
      <c r="EN170" s="28"/>
      <c r="EO170" s="28"/>
      <c r="EP170" s="28"/>
      <c r="EQ170" s="28"/>
      <c r="ER170" s="28"/>
      <c r="ES170" s="28"/>
    </row>
    <row r="171" spans="1:149" ht="25.5" customHeight="1">
      <c r="A171" s="27"/>
      <c r="B171" s="34" t="s">
        <v>1597</v>
      </c>
      <c r="C171" s="27"/>
      <c r="D171" s="78" t="s">
        <v>1623</v>
      </c>
      <c r="E171" s="27" t="s">
        <v>1536</v>
      </c>
      <c r="F171" s="28" t="s">
        <v>1537</v>
      </c>
      <c r="G171" s="28" t="s">
        <v>1538</v>
      </c>
      <c r="H171" s="29" t="s">
        <v>857</v>
      </c>
      <c r="I171" s="29"/>
      <c r="J171" s="29" t="s">
        <v>864</v>
      </c>
      <c r="K171" s="27">
        <v>58</v>
      </c>
      <c r="L171" s="28">
        <v>710000000</v>
      </c>
      <c r="M171" s="25" t="s">
        <v>1534</v>
      </c>
      <c r="N171" s="27" t="s">
        <v>1594</v>
      </c>
      <c r="O171" s="27" t="s">
        <v>359</v>
      </c>
      <c r="P171" s="27">
        <v>316621100</v>
      </c>
      <c r="Q171" s="28" t="s">
        <v>1560</v>
      </c>
      <c r="R171" s="29" t="s">
        <v>686</v>
      </c>
      <c r="S171" s="27" t="s">
        <v>1561</v>
      </c>
      <c r="T171" s="27"/>
      <c r="U171" s="27"/>
      <c r="V171" s="30">
        <v>0</v>
      </c>
      <c r="W171" s="30">
        <v>0</v>
      </c>
      <c r="X171" s="30">
        <v>100</v>
      </c>
      <c r="Y171" s="27" t="s">
        <v>970</v>
      </c>
      <c r="Z171" s="27" t="s">
        <v>888</v>
      </c>
      <c r="AA171" s="27">
        <v>16</v>
      </c>
      <c r="AB171" s="33">
        <v>293.18</v>
      </c>
      <c r="AC171" s="33">
        <f t="shared" si="20"/>
        <v>4690.88</v>
      </c>
      <c r="AD171" s="33">
        <f t="shared" si="21"/>
        <v>5253.785600000001</v>
      </c>
      <c r="AE171" s="33">
        <v>16</v>
      </c>
      <c r="AF171" s="33">
        <v>293.18</v>
      </c>
      <c r="AG171" s="33">
        <f t="shared" si="22"/>
        <v>4690.88</v>
      </c>
      <c r="AH171" s="33">
        <f t="shared" si="23"/>
        <v>5253.785600000001</v>
      </c>
      <c r="AI171" s="33">
        <v>16</v>
      </c>
      <c r="AJ171" s="33">
        <v>293.18</v>
      </c>
      <c r="AK171" s="33">
        <f t="shared" si="24"/>
        <v>4690.88</v>
      </c>
      <c r="AL171" s="33">
        <f t="shared" si="25"/>
        <v>5253.785600000001</v>
      </c>
      <c r="AM171" s="33">
        <v>16</v>
      </c>
      <c r="AN171" s="33">
        <v>293.18</v>
      </c>
      <c r="AO171" s="33">
        <f t="shared" si="26"/>
        <v>4690.88</v>
      </c>
      <c r="AP171" s="33">
        <f t="shared" si="27"/>
        <v>5253.785600000001</v>
      </c>
      <c r="AQ171" s="33"/>
      <c r="AR171" s="33"/>
      <c r="AS171" s="33">
        <f t="shared" si="28"/>
        <v>0</v>
      </c>
      <c r="AT171" s="33">
        <f t="shared" si="29"/>
        <v>0</v>
      </c>
      <c r="AU171" s="33"/>
      <c r="AV171" s="33"/>
      <c r="AW171" s="33">
        <f t="shared" si="30"/>
        <v>0</v>
      </c>
      <c r="AX171" s="33">
        <f t="shared" si="31"/>
        <v>0</v>
      </c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>
        <f t="shared" si="32"/>
        <v>64</v>
      </c>
      <c r="EF171" s="36">
        <v>0</v>
      </c>
      <c r="EG171" s="36">
        <f t="shared" si="33"/>
        <v>0</v>
      </c>
      <c r="EH171" s="31" t="s">
        <v>1535</v>
      </c>
      <c r="EI171" s="28"/>
      <c r="EJ171" s="31"/>
      <c r="EK171" s="28" t="s">
        <v>1344</v>
      </c>
      <c r="EL171" s="28" t="s">
        <v>1565</v>
      </c>
      <c r="EM171" s="28" t="s">
        <v>1566</v>
      </c>
      <c r="EN171" s="28"/>
      <c r="EO171" s="28"/>
      <c r="EP171" s="28"/>
      <c r="EQ171" s="28"/>
      <c r="ER171" s="28"/>
      <c r="ES171" s="28"/>
    </row>
    <row r="172" spans="1:149" ht="25.5" customHeight="1">
      <c r="A172" s="27"/>
      <c r="B172" s="34" t="s">
        <v>1918</v>
      </c>
      <c r="C172" s="27"/>
      <c r="D172" s="78" t="s">
        <v>2001</v>
      </c>
      <c r="E172" s="27" t="s">
        <v>1536</v>
      </c>
      <c r="F172" s="28" t="s">
        <v>1537</v>
      </c>
      <c r="G172" s="28" t="s">
        <v>1538</v>
      </c>
      <c r="H172" s="29" t="s">
        <v>857</v>
      </c>
      <c r="I172" s="29"/>
      <c r="J172" s="29" t="s">
        <v>864</v>
      </c>
      <c r="K172" s="27">
        <v>58</v>
      </c>
      <c r="L172" s="28">
        <v>710000000</v>
      </c>
      <c r="M172" s="25" t="s">
        <v>1534</v>
      </c>
      <c r="N172" s="27" t="s">
        <v>1923</v>
      </c>
      <c r="O172" s="27" t="s">
        <v>359</v>
      </c>
      <c r="P172" s="27">
        <v>316621100</v>
      </c>
      <c r="Q172" s="28" t="s">
        <v>1560</v>
      </c>
      <c r="R172" s="29" t="s">
        <v>686</v>
      </c>
      <c r="S172" s="27" t="s">
        <v>1561</v>
      </c>
      <c r="T172" s="27"/>
      <c r="U172" s="27"/>
      <c r="V172" s="30">
        <v>0</v>
      </c>
      <c r="W172" s="30">
        <v>0</v>
      </c>
      <c r="X172" s="30">
        <v>100</v>
      </c>
      <c r="Y172" s="27" t="s">
        <v>970</v>
      </c>
      <c r="Z172" s="27" t="s">
        <v>888</v>
      </c>
      <c r="AA172" s="27">
        <v>16</v>
      </c>
      <c r="AB172" s="33">
        <v>293.18</v>
      </c>
      <c r="AC172" s="33">
        <f>AA172*AB172</f>
        <v>4690.88</v>
      </c>
      <c r="AD172" s="33">
        <f>IF(Z172="С НДС",AC172*1.12,AC172)</f>
        <v>5253.785600000001</v>
      </c>
      <c r="AE172" s="33">
        <v>16</v>
      </c>
      <c r="AF172" s="33">
        <v>293.18</v>
      </c>
      <c r="AG172" s="33">
        <f>AE172*AF172</f>
        <v>4690.88</v>
      </c>
      <c r="AH172" s="33">
        <f>IF(Z172="С НДС",AG172*1.12,AG172)</f>
        <v>5253.785600000001</v>
      </c>
      <c r="AI172" s="33">
        <v>16</v>
      </c>
      <c r="AJ172" s="33">
        <v>293.18</v>
      </c>
      <c r="AK172" s="33">
        <f>AI172*AJ172</f>
        <v>4690.88</v>
      </c>
      <c r="AL172" s="33">
        <f>IF(Z172="С НДС",AK172*1.12,AK172)</f>
        <v>5253.785600000001</v>
      </c>
      <c r="AM172" s="33">
        <v>16</v>
      </c>
      <c r="AN172" s="33">
        <v>293.18</v>
      </c>
      <c r="AO172" s="33">
        <f>AM172*AN172</f>
        <v>4690.88</v>
      </c>
      <c r="AP172" s="33">
        <f>IF(Z172="С НДС",AO172*1.12,AO172)</f>
        <v>5253.785600000001</v>
      </c>
      <c r="AQ172" s="33"/>
      <c r="AR172" s="33"/>
      <c r="AS172" s="33">
        <f>AQ172*AR172</f>
        <v>0</v>
      </c>
      <c r="AT172" s="33">
        <f>IF(Z172="С НДС",AS172*1.12,AS172)</f>
        <v>0</v>
      </c>
      <c r="AU172" s="33"/>
      <c r="AV172" s="33"/>
      <c r="AW172" s="33">
        <f>AU172*AV172</f>
        <v>0</v>
      </c>
      <c r="AX172" s="33">
        <f>IF(Z172="С НДС",AW172*1.12,AW172)</f>
        <v>0</v>
      </c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>
        <f>SUM(AA172,AE172,AI172,AM172,AQ172)</f>
        <v>64</v>
      </c>
      <c r="EF172" s="36">
        <f>SUM(AW172,AS172,AO172,AG172,AC172,AK172)</f>
        <v>18763.52</v>
      </c>
      <c r="EG172" s="36">
        <f>IF(Z172="С НДС",EF172*1.12,EF172)</f>
        <v>21015.142400000004</v>
      </c>
      <c r="EH172" s="31" t="s">
        <v>1535</v>
      </c>
      <c r="EI172" s="28"/>
      <c r="EJ172" s="31"/>
      <c r="EK172" s="28" t="s">
        <v>1344</v>
      </c>
      <c r="EL172" s="28" t="s">
        <v>1565</v>
      </c>
      <c r="EM172" s="28" t="s">
        <v>1566</v>
      </c>
      <c r="EN172" s="28"/>
      <c r="EO172" s="28"/>
      <c r="EP172" s="28"/>
      <c r="EQ172" s="28"/>
      <c r="ER172" s="28"/>
      <c r="ES172" s="28"/>
    </row>
    <row r="173" spans="1:149" ht="25.5" customHeight="1">
      <c r="A173" s="27"/>
      <c r="B173" s="34" t="s">
        <v>1597</v>
      </c>
      <c r="C173" s="27"/>
      <c r="D173" s="78" t="s">
        <v>1707</v>
      </c>
      <c r="E173" s="27" t="s">
        <v>1536</v>
      </c>
      <c r="F173" s="28" t="s">
        <v>1537</v>
      </c>
      <c r="G173" s="28" t="s">
        <v>1538</v>
      </c>
      <c r="H173" s="29" t="s">
        <v>857</v>
      </c>
      <c r="I173" s="29"/>
      <c r="J173" s="29" t="s">
        <v>864</v>
      </c>
      <c r="K173" s="27">
        <v>58</v>
      </c>
      <c r="L173" s="28">
        <v>710000000</v>
      </c>
      <c r="M173" s="25" t="s">
        <v>1534</v>
      </c>
      <c r="N173" s="27" t="s">
        <v>1594</v>
      </c>
      <c r="O173" s="27" t="s">
        <v>359</v>
      </c>
      <c r="P173" s="27">
        <v>750000000</v>
      </c>
      <c r="Q173" s="28" t="s">
        <v>1555</v>
      </c>
      <c r="R173" s="29" t="s">
        <v>686</v>
      </c>
      <c r="S173" s="27" t="s">
        <v>1561</v>
      </c>
      <c r="T173" s="27"/>
      <c r="U173" s="27"/>
      <c r="V173" s="30">
        <v>0</v>
      </c>
      <c r="W173" s="30">
        <v>0</v>
      </c>
      <c r="X173" s="30">
        <v>100</v>
      </c>
      <c r="Y173" s="27" t="s">
        <v>970</v>
      </c>
      <c r="Z173" s="27" t="s">
        <v>888</v>
      </c>
      <c r="AA173" s="27">
        <v>2</v>
      </c>
      <c r="AB173" s="33">
        <v>293.18</v>
      </c>
      <c r="AC173" s="33">
        <f t="shared" si="20"/>
        <v>586.36</v>
      </c>
      <c r="AD173" s="33">
        <f t="shared" si="21"/>
        <v>656.7232000000001</v>
      </c>
      <c r="AE173" s="33">
        <v>2</v>
      </c>
      <c r="AF173" s="33">
        <v>293.18</v>
      </c>
      <c r="AG173" s="33">
        <f t="shared" si="22"/>
        <v>586.36</v>
      </c>
      <c r="AH173" s="33">
        <f t="shared" si="23"/>
        <v>656.7232000000001</v>
      </c>
      <c r="AI173" s="33">
        <v>2</v>
      </c>
      <c r="AJ173" s="33">
        <v>293.18</v>
      </c>
      <c r="AK173" s="33">
        <f t="shared" si="24"/>
        <v>586.36</v>
      </c>
      <c r="AL173" s="33">
        <f t="shared" si="25"/>
        <v>656.7232000000001</v>
      </c>
      <c r="AM173" s="33">
        <v>2</v>
      </c>
      <c r="AN173" s="33">
        <v>293.18</v>
      </c>
      <c r="AO173" s="33">
        <f t="shared" si="26"/>
        <v>586.36</v>
      </c>
      <c r="AP173" s="33">
        <f t="shared" si="27"/>
        <v>656.7232000000001</v>
      </c>
      <c r="AQ173" s="33"/>
      <c r="AR173" s="33"/>
      <c r="AS173" s="33">
        <f t="shared" si="28"/>
        <v>0</v>
      </c>
      <c r="AT173" s="33">
        <f t="shared" si="29"/>
        <v>0</v>
      </c>
      <c r="AU173" s="33"/>
      <c r="AV173" s="33"/>
      <c r="AW173" s="33">
        <f t="shared" si="30"/>
        <v>0</v>
      </c>
      <c r="AX173" s="33">
        <f t="shared" si="31"/>
        <v>0</v>
      </c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>
        <f t="shared" si="32"/>
        <v>8</v>
      </c>
      <c r="EF173" s="36">
        <v>0</v>
      </c>
      <c r="EG173" s="36">
        <f t="shared" si="33"/>
        <v>0</v>
      </c>
      <c r="EH173" s="31" t="s">
        <v>1535</v>
      </c>
      <c r="EI173" s="28"/>
      <c r="EJ173" s="31"/>
      <c r="EK173" s="28" t="s">
        <v>1344</v>
      </c>
      <c r="EL173" s="28" t="s">
        <v>1565</v>
      </c>
      <c r="EM173" s="28" t="s">
        <v>1566</v>
      </c>
      <c r="EN173" s="28"/>
      <c r="EO173" s="28"/>
      <c r="EP173" s="28"/>
      <c r="EQ173" s="28"/>
      <c r="ER173" s="28"/>
      <c r="ES173" s="28"/>
    </row>
    <row r="174" spans="1:149" ht="25.5" customHeight="1">
      <c r="A174" s="27"/>
      <c r="B174" s="34" t="s">
        <v>1918</v>
      </c>
      <c r="C174" s="27"/>
      <c r="D174" s="78" t="s">
        <v>2002</v>
      </c>
      <c r="E174" s="27" t="s">
        <v>1536</v>
      </c>
      <c r="F174" s="28" t="s">
        <v>1537</v>
      </c>
      <c r="G174" s="28" t="s">
        <v>1538</v>
      </c>
      <c r="H174" s="29" t="s">
        <v>857</v>
      </c>
      <c r="I174" s="29"/>
      <c r="J174" s="29" t="s">
        <v>864</v>
      </c>
      <c r="K174" s="27">
        <v>58</v>
      </c>
      <c r="L174" s="28">
        <v>710000000</v>
      </c>
      <c r="M174" s="25" t="s">
        <v>1534</v>
      </c>
      <c r="N174" s="27" t="s">
        <v>1923</v>
      </c>
      <c r="O174" s="27" t="s">
        <v>359</v>
      </c>
      <c r="P174" s="27">
        <v>750000000</v>
      </c>
      <c r="Q174" s="28" t="s">
        <v>1555</v>
      </c>
      <c r="R174" s="29" t="s">
        <v>686</v>
      </c>
      <c r="S174" s="27" t="s">
        <v>1561</v>
      </c>
      <c r="T174" s="27"/>
      <c r="U174" s="27"/>
      <c r="V174" s="30">
        <v>0</v>
      </c>
      <c r="W174" s="30">
        <v>0</v>
      </c>
      <c r="X174" s="30">
        <v>100</v>
      </c>
      <c r="Y174" s="27" t="s">
        <v>970</v>
      </c>
      <c r="Z174" s="27" t="s">
        <v>888</v>
      </c>
      <c r="AA174" s="27">
        <v>2</v>
      </c>
      <c r="AB174" s="33">
        <v>293.18</v>
      </c>
      <c r="AC174" s="33">
        <f>AA174*AB174</f>
        <v>586.36</v>
      </c>
      <c r="AD174" s="33">
        <f>IF(Z174="С НДС",AC174*1.12,AC174)</f>
        <v>656.7232000000001</v>
      </c>
      <c r="AE174" s="33">
        <v>2</v>
      </c>
      <c r="AF174" s="33">
        <v>293.18</v>
      </c>
      <c r="AG174" s="33">
        <f>AE174*AF174</f>
        <v>586.36</v>
      </c>
      <c r="AH174" s="33">
        <f>IF(Z174="С НДС",AG174*1.12,AG174)</f>
        <v>656.7232000000001</v>
      </c>
      <c r="AI174" s="33">
        <v>2</v>
      </c>
      <c r="AJ174" s="33">
        <v>293.18</v>
      </c>
      <c r="AK174" s="33">
        <f>AI174*AJ174</f>
        <v>586.36</v>
      </c>
      <c r="AL174" s="33">
        <f>IF(Z174="С НДС",AK174*1.12,AK174)</f>
        <v>656.7232000000001</v>
      </c>
      <c r="AM174" s="33">
        <v>2</v>
      </c>
      <c r="AN174" s="33">
        <v>293.18</v>
      </c>
      <c r="AO174" s="33">
        <f>AM174*AN174</f>
        <v>586.36</v>
      </c>
      <c r="AP174" s="33">
        <f>IF(Z174="С НДС",AO174*1.12,AO174)</f>
        <v>656.7232000000001</v>
      </c>
      <c r="AQ174" s="33"/>
      <c r="AR174" s="33"/>
      <c r="AS174" s="33">
        <f>AQ174*AR174</f>
        <v>0</v>
      </c>
      <c r="AT174" s="33">
        <f>IF(Z174="С НДС",AS174*1.12,AS174)</f>
        <v>0</v>
      </c>
      <c r="AU174" s="33"/>
      <c r="AV174" s="33"/>
      <c r="AW174" s="33">
        <f>AU174*AV174</f>
        <v>0</v>
      </c>
      <c r="AX174" s="33">
        <f>IF(Z174="С НДС",AW174*1.12,AW174)</f>
        <v>0</v>
      </c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>
        <f>SUM(AA174,AE174,AI174,AM174,AQ174)</f>
        <v>8</v>
      </c>
      <c r="EF174" s="36">
        <f>SUM(AW174,AS174,AO174,AG174,AC174,AK174)</f>
        <v>2345.44</v>
      </c>
      <c r="EG174" s="36">
        <f>IF(Z174="С НДС",EF174*1.12,EF174)</f>
        <v>2626.8928000000005</v>
      </c>
      <c r="EH174" s="31" t="s">
        <v>1535</v>
      </c>
      <c r="EI174" s="28"/>
      <c r="EJ174" s="31"/>
      <c r="EK174" s="28" t="s">
        <v>1344</v>
      </c>
      <c r="EL174" s="28" t="s">
        <v>1565</v>
      </c>
      <c r="EM174" s="28" t="s">
        <v>1566</v>
      </c>
      <c r="EN174" s="28"/>
      <c r="EO174" s="28"/>
      <c r="EP174" s="28"/>
      <c r="EQ174" s="28"/>
      <c r="ER174" s="28"/>
      <c r="ES174" s="28"/>
    </row>
    <row r="175" spans="1:149" ht="25.5" customHeight="1">
      <c r="A175" s="27"/>
      <c r="B175" s="34" t="s">
        <v>1597</v>
      </c>
      <c r="C175" s="27"/>
      <c r="D175" s="78" t="s">
        <v>1718</v>
      </c>
      <c r="E175" s="27" t="s">
        <v>1536</v>
      </c>
      <c r="F175" s="28" t="s">
        <v>1537</v>
      </c>
      <c r="G175" s="28" t="s">
        <v>1538</v>
      </c>
      <c r="H175" s="29" t="s">
        <v>857</v>
      </c>
      <c r="I175" s="29"/>
      <c r="J175" s="29" t="s">
        <v>864</v>
      </c>
      <c r="K175" s="27">
        <v>58</v>
      </c>
      <c r="L175" s="28">
        <v>710000000</v>
      </c>
      <c r="M175" s="25" t="s">
        <v>1534</v>
      </c>
      <c r="N175" s="27" t="s">
        <v>1594</v>
      </c>
      <c r="O175" s="27" t="s">
        <v>359</v>
      </c>
      <c r="P175" s="27" t="s">
        <v>1591</v>
      </c>
      <c r="Q175" s="28" t="s">
        <v>1559</v>
      </c>
      <c r="R175" s="29" t="s">
        <v>686</v>
      </c>
      <c r="S175" s="27" t="s">
        <v>1561</v>
      </c>
      <c r="T175" s="27"/>
      <c r="U175" s="27"/>
      <c r="V175" s="30">
        <v>0</v>
      </c>
      <c r="W175" s="30">
        <v>0</v>
      </c>
      <c r="X175" s="30">
        <v>100</v>
      </c>
      <c r="Y175" s="27" t="s">
        <v>970</v>
      </c>
      <c r="Z175" s="27" t="s">
        <v>888</v>
      </c>
      <c r="AA175" s="27">
        <v>10</v>
      </c>
      <c r="AB175" s="33">
        <v>293.18</v>
      </c>
      <c r="AC175" s="33">
        <f t="shared" si="20"/>
        <v>2931.8</v>
      </c>
      <c r="AD175" s="33">
        <f t="shared" si="21"/>
        <v>3283.6160000000004</v>
      </c>
      <c r="AE175" s="33">
        <v>10</v>
      </c>
      <c r="AF175" s="33">
        <v>293.18</v>
      </c>
      <c r="AG175" s="33">
        <f t="shared" si="22"/>
        <v>2931.8</v>
      </c>
      <c r="AH175" s="33">
        <f t="shared" si="23"/>
        <v>3283.6160000000004</v>
      </c>
      <c r="AI175" s="33">
        <v>10</v>
      </c>
      <c r="AJ175" s="33">
        <v>293.18</v>
      </c>
      <c r="AK175" s="33">
        <f t="shared" si="24"/>
        <v>2931.8</v>
      </c>
      <c r="AL175" s="33">
        <f t="shared" si="25"/>
        <v>3283.6160000000004</v>
      </c>
      <c r="AM175" s="33">
        <v>10</v>
      </c>
      <c r="AN175" s="33">
        <v>293.18</v>
      </c>
      <c r="AO175" s="33">
        <f t="shared" si="26"/>
        <v>2931.8</v>
      </c>
      <c r="AP175" s="33">
        <f t="shared" si="27"/>
        <v>3283.6160000000004</v>
      </c>
      <c r="AQ175" s="33"/>
      <c r="AR175" s="33"/>
      <c r="AS175" s="33">
        <f t="shared" si="28"/>
        <v>0</v>
      </c>
      <c r="AT175" s="33">
        <f t="shared" si="29"/>
        <v>0</v>
      </c>
      <c r="AU175" s="33"/>
      <c r="AV175" s="33"/>
      <c r="AW175" s="33">
        <f t="shared" si="30"/>
        <v>0</v>
      </c>
      <c r="AX175" s="33">
        <f t="shared" si="31"/>
        <v>0</v>
      </c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>
        <f t="shared" si="32"/>
        <v>40</v>
      </c>
      <c r="EF175" s="36">
        <v>0</v>
      </c>
      <c r="EG175" s="36">
        <f t="shared" si="33"/>
        <v>0</v>
      </c>
      <c r="EH175" s="31" t="s">
        <v>1535</v>
      </c>
      <c r="EI175" s="28"/>
      <c r="EJ175" s="31"/>
      <c r="EK175" s="28" t="s">
        <v>1344</v>
      </c>
      <c r="EL175" s="28" t="s">
        <v>1565</v>
      </c>
      <c r="EM175" s="28" t="s">
        <v>1566</v>
      </c>
      <c r="EN175" s="28"/>
      <c r="EO175" s="28"/>
      <c r="EP175" s="28"/>
      <c r="EQ175" s="28"/>
      <c r="ER175" s="28"/>
      <c r="ES175" s="28"/>
    </row>
    <row r="176" spans="1:149" ht="25.5" customHeight="1">
      <c r="A176" s="27"/>
      <c r="B176" s="34" t="s">
        <v>1918</v>
      </c>
      <c r="C176" s="27"/>
      <c r="D176" s="78" t="s">
        <v>2003</v>
      </c>
      <c r="E176" s="27" t="s">
        <v>1536</v>
      </c>
      <c r="F176" s="28" t="s">
        <v>1537</v>
      </c>
      <c r="G176" s="28" t="s">
        <v>1538</v>
      </c>
      <c r="H176" s="29" t="s">
        <v>857</v>
      </c>
      <c r="I176" s="29"/>
      <c r="J176" s="29" t="s">
        <v>864</v>
      </c>
      <c r="K176" s="27">
        <v>58</v>
      </c>
      <c r="L176" s="28">
        <v>710000000</v>
      </c>
      <c r="M176" s="25" t="s">
        <v>1534</v>
      </c>
      <c r="N176" s="27" t="s">
        <v>1923</v>
      </c>
      <c r="O176" s="27" t="s">
        <v>359</v>
      </c>
      <c r="P176" s="27" t="s">
        <v>1591</v>
      </c>
      <c r="Q176" s="28" t="s">
        <v>1559</v>
      </c>
      <c r="R176" s="29" t="s">
        <v>686</v>
      </c>
      <c r="S176" s="27" t="s">
        <v>1561</v>
      </c>
      <c r="T176" s="27"/>
      <c r="U176" s="27"/>
      <c r="V176" s="30">
        <v>0</v>
      </c>
      <c r="W176" s="30">
        <v>0</v>
      </c>
      <c r="X176" s="30">
        <v>100</v>
      </c>
      <c r="Y176" s="27" t="s">
        <v>970</v>
      </c>
      <c r="Z176" s="27" t="s">
        <v>888</v>
      </c>
      <c r="AA176" s="27">
        <v>10</v>
      </c>
      <c r="AB176" s="33">
        <v>293.18</v>
      </c>
      <c r="AC176" s="33">
        <f>AA176*AB176</f>
        <v>2931.8</v>
      </c>
      <c r="AD176" s="33">
        <f>IF(Z176="С НДС",AC176*1.12,AC176)</f>
        <v>3283.6160000000004</v>
      </c>
      <c r="AE176" s="33">
        <v>10</v>
      </c>
      <c r="AF176" s="33">
        <v>293.18</v>
      </c>
      <c r="AG176" s="33">
        <f>AE176*AF176</f>
        <v>2931.8</v>
      </c>
      <c r="AH176" s="33">
        <f>IF(Z176="С НДС",AG176*1.12,AG176)</f>
        <v>3283.6160000000004</v>
      </c>
      <c r="AI176" s="33">
        <v>10</v>
      </c>
      <c r="AJ176" s="33">
        <v>293.18</v>
      </c>
      <c r="AK176" s="33">
        <f>AI176*AJ176</f>
        <v>2931.8</v>
      </c>
      <c r="AL176" s="33">
        <f>IF(Z176="С НДС",AK176*1.12,AK176)</f>
        <v>3283.6160000000004</v>
      </c>
      <c r="AM176" s="33">
        <v>10</v>
      </c>
      <c r="AN176" s="33">
        <v>293.18</v>
      </c>
      <c r="AO176" s="33">
        <f>AM176*AN176</f>
        <v>2931.8</v>
      </c>
      <c r="AP176" s="33">
        <f>IF(Z176="С НДС",AO176*1.12,AO176)</f>
        <v>3283.6160000000004</v>
      </c>
      <c r="AQ176" s="33"/>
      <c r="AR176" s="33"/>
      <c r="AS176" s="33">
        <f>AQ176*AR176</f>
        <v>0</v>
      </c>
      <c r="AT176" s="33">
        <f>IF(Z176="С НДС",AS176*1.12,AS176)</f>
        <v>0</v>
      </c>
      <c r="AU176" s="33"/>
      <c r="AV176" s="33"/>
      <c r="AW176" s="33">
        <f>AU176*AV176</f>
        <v>0</v>
      </c>
      <c r="AX176" s="33">
        <f>IF(Z176="С НДС",AW176*1.12,AW176)</f>
        <v>0</v>
      </c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>
        <f>SUM(AA176,AE176,AI176,AM176,AQ176)</f>
        <v>40</v>
      </c>
      <c r="EF176" s="36">
        <f>SUM(AW176,AS176,AO176,AG176,AC176,AK176)</f>
        <v>11727.2</v>
      </c>
      <c r="EG176" s="36">
        <f>IF(Z176="С НДС",EF176*1.12,EF176)</f>
        <v>13134.464000000002</v>
      </c>
      <c r="EH176" s="31" t="s">
        <v>1535</v>
      </c>
      <c r="EI176" s="28"/>
      <c r="EJ176" s="31"/>
      <c r="EK176" s="28" t="s">
        <v>1344</v>
      </c>
      <c r="EL176" s="28" t="s">
        <v>1565</v>
      </c>
      <c r="EM176" s="28" t="s">
        <v>1566</v>
      </c>
      <c r="EN176" s="28"/>
      <c r="EO176" s="28"/>
      <c r="EP176" s="28"/>
      <c r="EQ176" s="28"/>
      <c r="ER176" s="28"/>
      <c r="ES176" s="28"/>
    </row>
    <row r="177" spans="1:149" ht="25.5" customHeight="1">
      <c r="A177" s="27"/>
      <c r="B177" s="34" t="s">
        <v>1597</v>
      </c>
      <c r="C177" s="27"/>
      <c r="D177" s="78" t="s">
        <v>1734</v>
      </c>
      <c r="E177" s="27" t="s">
        <v>1536</v>
      </c>
      <c r="F177" s="28" t="s">
        <v>1537</v>
      </c>
      <c r="G177" s="28" t="s">
        <v>1538</v>
      </c>
      <c r="H177" s="29" t="s">
        <v>857</v>
      </c>
      <c r="I177" s="29"/>
      <c r="J177" s="29" t="s">
        <v>864</v>
      </c>
      <c r="K177" s="27">
        <v>58</v>
      </c>
      <c r="L177" s="28">
        <v>710000000</v>
      </c>
      <c r="M177" s="25" t="s">
        <v>1534</v>
      </c>
      <c r="N177" s="27" t="s">
        <v>1594</v>
      </c>
      <c r="O177" s="27" t="s">
        <v>359</v>
      </c>
      <c r="P177" s="27">
        <v>632810000</v>
      </c>
      <c r="Q177" s="28" t="s">
        <v>1558</v>
      </c>
      <c r="R177" s="29" t="s">
        <v>686</v>
      </c>
      <c r="S177" s="27" t="s">
        <v>1561</v>
      </c>
      <c r="T177" s="27"/>
      <c r="U177" s="27"/>
      <c r="V177" s="30">
        <v>0</v>
      </c>
      <c r="W177" s="30">
        <v>0</v>
      </c>
      <c r="X177" s="30">
        <v>100</v>
      </c>
      <c r="Y177" s="27" t="s">
        <v>970</v>
      </c>
      <c r="Z177" s="27" t="s">
        <v>888</v>
      </c>
      <c r="AA177" s="27">
        <v>3</v>
      </c>
      <c r="AB177" s="33">
        <v>293.18</v>
      </c>
      <c r="AC177" s="33">
        <f t="shared" si="20"/>
        <v>879.54</v>
      </c>
      <c r="AD177" s="33">
        <f t="shared" si="21"/>
        <v>985.0848000000001</v>
      </c>
      <c r="AE177" s="33">
        <v>3</v>
      </c>
      <c r="AF177" s="33">
        <v>293.18</v>
      </c>
      <c r="AG177" s="33">
        <f t="shared" si="22"/>
        <v>879.54</v>
      </c>
      <c r="AH177" s="33">
        <f t="shared" si="23"/>
        <v>985.0848000000001</v>
      </c>
      <c r="AI177" s="33">
        <v>3</v>
      </c>
      <c r="AJ177" s="33">
        <v>293.18</v>
      </c>
      <c r="AK177" s="33">
        <f t="shared" si="24"/>
        <v>879.54</v>
      </c>
      <c r="AL177" s="33">
        <f t="shared" si="25"/>
        <v>985.0848000000001</v>
      </c>
      <c r="AM177" s="33">
        <v>3</v>
      </c>
      <c r="AN177" s="33">
        <v>293.18</v>
      </c>
      <c r="AO177" s="33">
        <f t="shared" si="26"/>
        <v>879.54</v>
      </c>
      <c r="AP177" s="33">
        <f t="shared" si="27"/>
        <v>985.0848000000001</v>
      </c>
      <c r="AQ177" s="33"/>
      <c r="AR177" s="33"/>
      <c r="AS177" s="33">
        <f t="shared" si="28"/>
        <v>0</v>
      </c>
      <c r="AT177" s="33">
        <f t="shared" si="29"/>
        <v>0</v>
      </c>
      <c r="AU177" s="33"/>
      <c r="AV177" s="33"/>
      <c r="AW177" s="33">
        <f t="shared" si="30"/>
        <v>0</v>
      </c>
      <c r="AX177" s="33">
        <f t="shared" si="31"/>
        <v>0</v>
      </c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>
        <f t="shared" si="32"/>
        <v>12</v>
      </c>
      <c r="EF177" s="36">
        <v>0</v>
      </c>
      <c r="EG177" s="36">
        <f t="shared" si="33"/>
        <v>0</v>
      </c>
      <c r="EH177" s="31" t="s">
        <v>1535</v>
      </c>
      <c r="EI177" s="28"/>
      <c r="EJ177" s="31"/>
      <c r="EK177" s="28" t="s">
        <v>1344</v>
      </c>
      <c r="EL177" s="28" t="s">
        <v>1565</v>
      </c>
      <c r="EM177" s="28" t="s">
        <v>1566</v>
      </c>
      <c r="EN177" s="28"/>
      <c r="EO177" s="28"/>
      <c r="EP177" s="28"/>
      <c r="EQ177" s="28"/>
      <c r="ER177" s="28"/>
      <c r="ES177" s="28"/>
    </row>
    <row r="178" spans="1:149" ht="25.5" customHeight="1">
      <c r="A178" s="27"/>
      <c r="B178" s="34" t="s">
        <v>1918</v>
      </c>
      <c r="C178" s="27"/>
      <c r="D178" s="78" t="s">
        <v>2004</v>
      </c>
      <c r="E178" s="27" t="s">
        <v>1536</v>
      </c>
      <c r="F178" s="28" t="s">
        <v>1537</v>
      </c>
      <c r="G178" s="28" t="s">
        <v>1538</v>
      </c>
      <c r="H178" s="29" t="s">
        <v>857</v>
      </c>
      <c r="I178" s="29"/>
      <c r="J178" s="29" t="s">
        <v>864</v>
      </c>
      <c r="K178" s="27">
        <v>58</v>
      </c>
      <c r="L178" s="28">
        <v>710000000</v>
      </c>
      <c r="M178" s="25" t="s">
        <v>1534</v>
      </c>
      <c r="N178" s="27" t="s">
        <v>1923</v>
      </c>
      <c r="O178" s="27" t="s">
        <v>359</v>
      </c>
      <c r="P178" s="27">
        <v>632810000</v>
      </c>
      <c r="Q178" s="28" t="s">
        <v>1558</v>
      </c>
      <c r="R178" s="29" t="s">
        <v>686</v>
      </c>
      <c r="S178" s="27" t="s">
        <v>1561</v>
      </c>
      <c r="T178" s="27"/>
      <c r="U178" s="27"/>
      <c r="V178" s="30">
        <v>0</v>
      </c>
      <c r="W178" s="30">
        <v>0</v>
      </c>
      <c r="X178" s="30">
        <v>100</v>
      </c>
      <c r="Y178" s="27" t="s">
        <v>970</v>
      </c>
      <c r="Z178" s="27" t="s">
        <v>888</v>
      </c>
      <c r="AA178" s="27">
        <v>3</v>
      </c>
      <c r="AB178" s="33">
        <v>293.18</v>
      </c>
      <c r="AC178" s="33">
        <f>AA178*AB178</f>
        <v>879.54</v>
      </c>
      <c r="AD178" s="33">
        <f>IF(Z178="С НДС",AC178*1.12,AC178)</f>
        <v>985.0848000000001</v>
      </c>
      <c r="AE178" s="33">
        <v>3</v>
      </c>
      <c r="AF178" s="33">
        <v>293.18</v>
      </c>
      <c r="AG178" s="33">
        <f>AE178*AF178</f>
        <v>879.54</v>
      </c>
      <c r="AH178" s="33">
        <f>IF(Z178="С НДС",AG178*1.12,AG178)</f>
        <v>985.0848000000001</v>
      </c>
      <c r="AI178" s="33">
        <v>3</v>
      </c>
      <c r="AJ178" s="33">
        <v>293.18</v>
      </c>
      <c r="AK178" s="33">
        <f>AI178*AJ178</f>
        <v>879.54</v>
      </c>
      <c r="AL178" s="33">
        <f>IF(Z178="С НДС",AK178*1.12,AK178)</f>
        <v>985.0848000000001</v>
      </c>
      <c r="AM178" s="33">
        <v>3</v>
      </c>
      <c r="AN178" s="33">
        <v>293.18</v>
      </c>
      <c r="AO178" s="33">
        <f>AM178*AN178</f>
        <v>879.54</v>
      </c>
      <c r="AP178" s="33">
        <f>IF(Z178="С НДС",AO178*1.12,AO178)</f>
        <v>985.0848000000001</v>
      </c>
      <c r="AQ178" s="33"/>
      <c r="AR178" s="33"/>
      <c r="AS178" s="33">
        <f>AQ178*AR178</f>
        <v>0</v>
      </c>
      <c r="AT178" s="33">
        <f>IF(Z178="С НДС",AS178*1.12,AS178)</f>
        <v>0</v>
      </c>
      <c r="AU178" s="33"/>
      <c r="AV178" s="33"/>
      <c r="AW178" s="33">
        <f>AU178*AV178</f>
        <v>0</v>
      </c>
      <c r="AX178" s="33">
        <f>IF(Z178="С НДС",AW178*1.12,AW178)</f>
        <v>0</v>
      </c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>
        <f>SUM(AA178,AE178,AI178,AM178,AQ178)</f>
        <v>12</v>
      </c>
      <c r="EF178" s="36">
        <f>SUM(AW178,AS178,AO178,AG178,AC178,AK178)</f>
        <v>3518.16</v>
      </c>
      <c r="EG178" s="36">
        <f>IF(Z178="С НДС",EF178*1.12,EF178)</f>
        <v>3940.3392000000003</v>
      </c>
      <c r="EH178" s="31" t="s">
        <v>1535</v>
      </c>
      <c r="EI178" s="28"/>
      <c r="EJ178" s="31"/>
      <c r="EK178" s="28" t="s">
        <v>1344</v>
      </c>
      <c r="EL178" s="28" t="s">
        <v>1565</v>
      </c>
      <c r="EM178" s="28" t="s">
        <v>1566</v>
      </c>
      <c r="EN178" s="28"/>
      <c r="EO178" s="28"/>
      <c r="EP178" s="28"/>
      <c r="EQ178" s="28"/>
      <c r="ER178" s="28"/>
      <c r="ES178" s="28"/>
    </row>
    <row r="179" spans="1:149" ht="25.5" customHeight="1">
      <c r="A179" s="27"/>
      <c r="B179" s="34" t="s">
        <v>1597</v>
      </c>
      <c r="C179" s="27"/>
      <c r="D179" s="78" t="s">
        <v>1702</v>
      </c>
      <c r="E179" s="27" t="s">
        <v>1536</v>
      </c>
      <c r="F179" s="28" t="s">
        <v>1537</v>
      </c>
      <c r="G179" s="28" t="s">
        <v>1538</v>
      </c>
      <c r="H179" s="29" t="s">
        <v>857</v>
      </c>
      <c r="I179" s="29"/>
      <c r="J179" s="29" t="s">
        <v>864</v>
      </c>
      <c r="K179" s="27">
        <v>58</v>
      </c>
      <c r="L179" s="28">
        <v>710000000</v>
      </c>
      <c r="M179" s="25" t="s">
        <v>1534</v>
      </c>
      <c r="N179" s="27" t="s">
        <v>1594</v>
      </c>
      <c r="O179" s="27" t="s">
        <v>359</v>
      </c>
      <c r="P179" s="27">
        <v>631010000</v>
      </c>
      <c r="Q179" s="28" t="s">
        <v>1557</v>
      </c>
      <c r="R179" s="29" t="s">
        <v>686</v>
      </c>
      <c r="S179" s="27" t="s">
        <v>1561</v>
      </c>
      <c r="T179" s="27"/>
      <c r="U179" s="27"/>
      <c r="V179" s="30">
        <v>0</v>
      </c>
      <c r="W179" s="30">
        <v>0</v>
      </c>
      <c r="X179" s="30">
        <v>100</v>
      </c>
      <c r="Y179" s="27" t="s">
        <v>970</v>
      </c>
      <c r="Z179" s="27" t="s">
        <v>888</v>
      </c>
      <c r="AA179" s="27">
        <v>6</v>
      </c>
      <c r="AB179" s="33">
        <v>293.18</v>
      </c>
      <c r="AC179" s="33">
        <f t="shared" si="20"/>
        <v>1759.08</v>
      </c>
      <c r="AD179" s="33">
        <f t="shared" si="21"/>
        <v>1970.1696000000002</v>
      </c>
      <c r="AE179" s="33">
        <v>6</v>
      </c>
      <c r="AF179" s="33">
        <v>293.18</v>
      </c>
      <c r="AG179" s="33">
        <f t="shared" si="22"/>
        <v>1759.08</v>
      </c>
      <c r="AH179" s="33">
        <f t="shared" si="23"/>
        <v>1970.1696000000002</v>
      </c>
      <c r="AI179" s="33">
        <v>6</v>
      </c>
      <c r="AJ179" s="33">
        <v>293.18</v>
      </c>
      <c r="AK179" s="33">
        <f t="shared" si="24"/>
        <v>1759.08</v>
      </c>
      <c r="AL179" s="33">
        <f t="shared" si="25"/>
        <v>1970.1696000000002</v>
      </c>
      <c r="AM179" s="33">
        <v>6</v>
      </c>
      <c r="AN179" s="33">
        <v>293.18</v>
      </c>
      <c r="AO179" s="33">
        <f t="shared" si="26"/>
        <v>1759.08</v>
      </c>
      <c r="AP179" s="33">
        <f t="shared" si="27"/>
        <v>1970.1696000000002</v>
      </c>
      <c r="AQ179" s="33"/>
      <c r="AR179" s="33"/>
      <c r="AS179" s="33">
        <f t="shared" si="28"/>
        <v>0</v>
      </c>
      <c r="AT179" s="33">
        <f t="shared" si="29"/>
        <v>0</v>
      </c>
      <c r="AU179" s="33"/>
      <c r="AV179" s="33"/>
      <c r="AW179" s="33">
        <f t="shared" si="30"/>
        <v>0</v>
      </c>
      <c r="AX179" s="33">
        <f t="shared" si="31"/>
        <v>0</v>
      </c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>
        <f t="shared" si="32"/>
        <v>24</v>
      </c>
      <c r="EF179" s="36">
        <v>0</v>
      </c>
      <c r="EG179" s="36">
        <f t="shared" si="33"/>
        <v>0</v>
      </c>
      <c r="EH179" s="31" t="s">
        <v>1535</v>
      </c>
      <c r="EI179" s="28"/>
      <c r="EJ179" s="31"/>
      <c r="EK179" s="28" t="s">
        <v>1344</v>
      </c>
      <c r="EL179" s="28" t="s">
        <v>1565</v>
      </c>
      <c r="EM179" s="28" t="s">
        <v>1566</v>
      </c>
      <c r="EN179" s="28"/>
      <c r="EO179" s="28"/>
      <c r="EP179" s="28"/>
      <c r="EQ179" s="28"/>
      <c r="ER179" s="28"/>
      <c r="ES179" s="28"/>
    </row>
    <row r="180" spans="1:149" ht="25.5" customHeight="1">
      <c r="A180" s="27"/>
      <c r="B180" s="34" t="s">
        <v>1918</v>
      </c>
      <c r="C180" s="27"/>
      <c r="D180" s="78" t="s">
        <v>2005</v>
      </c>
      <c r="E180" s="27" t="s">
        <v>1536</v>
      </c>
      <c r="F180" s="28" t="s">
        <v>1537</v>
      </c>
      <c r="G180" s="28" t="s">
        <v>1538</v>
      </c>
      <c r="H180" s="29" t="s">
        <v>857</v>
      </c>
      <c r="I180" s="29"/>
      <c r="J180" s="29" t="s">
        <v>864</v>
      </c>
      <c r="K180" s="27">
        <v>58</v>
      </c>
      <c r="L180" s="28">
        <v>710000000</v>
      </c>
      <c r="M180" s="25" t="s">
        <v>1534</v>
      </c>
      <c r="N180" s="27" t="s">
        <v>1923</v>
      </c>
      <c r="O180" s="27" t="s">
        <v>359</v>
      </c>
      <c r="P180" s="27">
        <v>631010000</v>
      </c>
      <c r="Q180" s="28" t="s">
        <v>1557</v>
      </c>
      <c r="R180" s="29" t="s">
        <v>686</v>
      </c>
      <c r="S180" s="27" t="s">
        <v>1561</v>
      </c>
      <c r="T180" s="27"/>
      <c r="U180" s="27"/>
      <c r="V180" s="30">
        <v>0</v>
      </c>
      <c r="W180" s="30">
        <v>0</v>
      </c>
      <c r="X180" s="30">
        <v>100</v>
      </c>
      <c r="Y180" s="27" t="s">
        <v>970</v>
      </c>
      <c r="Z180" s="27" t="s">
        <v>888</v>
      </c>
      <c r="AA180" s="27">
        <v>6</v>
      </c>
      <c r="AB180" s="33">
        <v>293.18</v>
      </c>
      <c r="AC180" s="33">
        <f>AA180*AB180</f>
        <v>1759.08</v>
      </c>
      <c r="AD180" s="33">
        <f>IF(Z180="С НДС",AC180*1.12,AC180)</f>
        <v>1970.1696000000002</v>
      </c>
      <c r="AE180" s="33">
        <v>6</v>
      </c>
      <c r="AF180" s="33">
        <v>293.18</v>
      </c>
      <c r="AG180" s="33">
        <f>AE180*AF180</f>
        <v>1759.08</v>
      </c>
      <c r="AH180" s="33">
        <f>IF(Z180="С НДС",AG180*1.12,AG180)</f>
        <v>1970.1696000000002</v>
      </c>
      <c r="AI180" s="33">
        <v>6</v>
      </c>
      <c r="AJ180" s="33">
        <v>293.18</v>
      </c>
      <c r="AK180" s="33">
        <f>AI180*AJ180</f>
        <v>1759.08</v>
      </c>
      <c r="AL180" s="33">
        <f>IF(Z180="С НДС",AK180*1.12,AK180)</f>
        <v>1970.1696000000002</v>
      </c>
      <c r="AM180" s="33">
        <v>6</v>
      </c>
      <c r="AN180" s="33">
        <v>293.18</v>
      </c>
      <c r="AO180" s="33">
        <f>AM180*AN180</f>
        <v>1759.08</v>
      </c>
      <c r="AP180" s="33">
        <f>IF(Z180="С НДС",AO180*1.12,AO180)</f>
        <v>1970.1696000000002</v>
      </c>
      <c r="AQ180" s="33"/>
      <c r="AR180" s="33"/>
      <c r="AS180" s="33">
        <f>AQ180*AR180</f>
        <v>0</v>
      </c>
      <c r="AT180" s="33">
        <f>IF(Z180="С НДС",AS180*1.12,AS180)</f>
        <v>0</v>
      </c>
      <c r="AU180" s="33"/>
      <c r="AV180" s="33"/>
      <c r="AW180" s="33">
        <f>AU180*AV180</f>
        <v>0</v>
      </c>
      <c r="AX180" s="33">
        <f>IF(Z180="С НДС",AW180*1.12,AW180)</f>
        <v>0</v>
      </c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>
        <f>SUM(AA180,AE180,AI180,AM180,AQ180)</f>
        <v>24</v>
      </c>
      <c r="EF180" s="36">
        <f>SUM(AW180,AS180,AO180,AG180,AC180,AK180)</f>
        <v>7036.32</v>
      </c>
      <c r="EG180" s="36">
        <f>IF(Z180="С НДС",EF180*1.12,EF180)</f>
        <v>7880.678400000001</v>
      </c>
      <c r="EH180" s="31" t="s">
        <v>1535</v>
      </c>
      <c r="EI180" s="28"/>
      <c r="EJ180" s="31"/>
      <c r="EK180" s="28" t="s">
        <v>1344</v>
      </c>
      <c r="EL180" s="28" t="s">
        <v>1565</v>
      </c>
      <c r="EM180" s="28" t="s">
        <v>1566</v>
      </c>
      <c r="EN180" s="28"/>
      <c r="EO180" s="28"/>
      <c r="EP180" s="28"/>
      <c r="EQ180" s="28"/>
      <c r="ER180" s="28"/>
      <c r="ES180" s="28"/>
    </row>
    <row r="181" spans="1:149" ht="25.5" customHeight="1">
      <c r="A181" s="27"/>
      <c r="B181" s="34" t="s">
        <v>1597</v>
      </c>
      <c r="C181" s="27"/>
      <c r="D181" s="78" t="s">
        <v>1659</v>
      </c>
      <c r="E181" s="27" t="s">
        <v>1536</v>
      </c>
      <c r="F181" s="28" t="s">
        <v>1537</v>
      </c>
      <c r="G181" s="28" t="s">
        <v>1538</v>
      </c>
      <c r="H181" s="29" t="s">
        <v>857</v>
      </c>
      <c r="I181" s="29"/>
      <c r="J181" s="29" t="s">
        <v>864</v>
      </c>
      <c r="K181" s="27">
        <v>58</v>
      </c>
      <c r="L181" s="28">
        <v>710000000</v>
      </c>
      <c r="M181" s="25" t="s">
        <v>1534</v>
      </c>
      <c r="N181" s="27" t="s">
        <v>1594</v>
      </c>
      <c r="O181" s="27" t="s">
        <v>359</v>
      </c>
      <c r="P181" s="27">
        <v>396473100</v>
      </c>
      <c r="Q181" s="28" t="s">
        <v>1550</v>
      </c>
      <c r="R181" s="29" t="s">
        <v>686</v>
      </c>
      <c r="S181" s="27" t="s">
        <v>1561</v>
      </c>
      <c r="T181" s="27"/>
      <c r="U181" s="27"/>
      <c r="V181" s="30">
        <v>0</v>
      </c>
      <c r="W181" s="30">
        <v>0</v>
      </c>
      <c r="X181" s="30">
        <v>100</v>
      </c>
      <c r="Y181" s="27" t="s">
        <v>970</v>
      </c>
      <c r="Z181" s="27" t="s">
        <v>888</v>
      </c>
      <c r="AA181" s="27">
        <v>34</v>
      </c>
      <c r="AB181" s="33">
        <v>293.18</v>
      </c>
      <c r="AC181" s="33">
        <f t="shared" si="20"/>
        <v>9968.12</v>
      </c>
      <c r="AD181" s="33">
        <f t="shared" si="21"/>
        <v>11164.294400000002</v>
      </c>
      <c r="AE181" s="33">
        <v>34</v>
      </c>
      <c r="AF181" s="33">
        <v>293.18</v>
      </c>
      <c r="AG181" s="33">
        <f t="shared" si="22"/>
        <v>9968.12</v>
      </c>
      <c r="AH181" s="33">
        <f t="shared" si="23"/>
        <v>11164.294400000002</v>
      </c>
      <c r="AI181" s="33">
        <v>34</v>
      </c>
      <c r="AJ181" s="33">
        <v>293.18</v>
      </c>
      <c r="AK181" s="33">
        <f t="shared" si="24"/>
        <v>9968.12</v>
      </c>
      <c r="AL181" s="33">
        <f t="shared" si="25"/>
        <v>11164.294400000002</v>
      </c>
      <c r="AM181" s="33">
        <v>34</v>
      </c>
      <c r="AN181" s="33">
        <v>293.18</v>
      </c>
      <c r="AO181" s="33">
        <f t="shared" si="26"/>
        <v>9968.12</v>
      </c>
      <c r="AP181" s="33">
        <f t="shared" si="27"/>
        <v>11164.294400000002</v>
      </c>
      <c r="AQ181" s="33"/>
      <c r="AR181" s="33"/>
      <c r="AS181" s="33">
        <f t="shared" si="28"/>
        <v>0</v>
      </c>
      <c r="AT181" s="33">
        <f t="shared" si="29"/>
        <v>0</v>
      </c>
      <c r="AU181" s="33"/>
      <c r="AV181" s="33"/>
      <c r="AW181" s="33">
        <f t="shared" si="30"/>
        <v>0</v>
      </c>
      <c r="AX181" s="33">
        <f t="shared" si="31"/>
        <v>0</v>
      </c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>
        <f t="shared" si="32"/>
        <v>136</v>
      </c>
      <c r="EF181" s="36">
        <v>0</v>
      </c>
      <c r="EG181" s="36">
        <f t="shared" si="33"/>
        <v>0</v>
      </c>
      <c r="EH181" s="31" t="s">
        <v>1535</v>
      </c>
      <c r="EI181" s="28"/>
      <c r="EJ181" s="31"/>
      <c r="EK181" s="28" t="s">
        <v>1344</v>
      </c>
      <c r="EL181" s="28" t="s">
        <v>1565</v>
      </c>
      <c r="EM181" s="28" t="s">
        <v>1566</v>
      </c>
      <c r="EN181" s="28"/>
      <c r="EO181" s="28"/>
      <c r="EP181" s="28"/>
      <c r="EQ181" s="28"/>
      <c r="ER181" s="28"/>
      <c r="ES181" s="28"/>
    </row>
    <row r="182" spans="1:149" ht="25.5" customHeight="1">
      <c r="A182" s="27"/>
      <c r="B182" s="34" t="s">
        <v>1918</v>
      </c>
      <c r="C182" s="27"/>
      <c r="D182" s="78" t="s">
        <v>2006</v>
      </c>
      <c r="E182" s="27" t="s">
        <v>1536</v>
      </c>
      <c r="F182" s="28" t="s">
        <v>1537</v>
      </c>
      <c r="G182" s="28" t="s">
        <v>1538</v>
      </c>
      <c r="H182" s="29" t="s">
        <v>857</v>
      </c>
      <c r="I182" s="29"/>
      <c r="J182" s="29" t="s">
        <v>864</v>
      </c>
      <c r="K182" s="27">
        <v>58</v>
      </c>
      <c r="L182" s="28">
        <v>710000000</v>
      </c>
      <c r="M182" s="25" t="s">
        <v>1534</v>
      </c>
      <c r="N182" s="27" t="s">
        <v>1923</v>
      </c>
      <c r="O182" s="27" t="s">
        <v>359</v>
      </c>
      <c r="P182" s="27">
        <v>396473100</v>
      </c>
      <c r="Q182" s="28" t="s">
        <v>1550</v>
      </c>
      <c r="R182" s="29" t="s">
        <v>686</v>
      </c>
      <c r="S182" s="27" t="s">
        <v>1561</v>
      </c>
      <c r="T182" s="27"/>
      <c r="U182" s="27"/>
      <c r="V182" s="30">
        <v>0</v>
      </c>
      <c r="W182" s="30">
        <v>0</v>
      </c>
      <c r="X182" s="30">
        <v>100</v>
      </c>
      <c r="Y182" s="27" t="s">
        <v>970</v>
      </c>
      <c r="Z182" s="27" t="s">
        <v>888</v>
      </c>
      <c r="AA182" s="27">
        <v>34</v>
      </c>
      <c r="AB182" s="33">
        <v>293.18</v>
      </c>
      <c r="AC182" s="33">
        <f>AA182*AB182</f>
        <v>9968.12</v>
      </c>
      <c r="AD182" s="33">
        <f>IF(Z182="С НДС",AC182*1.12,AC182)</f>
        <v>11164.294400000002</v>
      </c>
      <c r="AE182" s="33">
        <v>34</v>
      </c>
      <c r="AF182" s="33">
        <v>293.18</v>
      </c>
      <c r="AG182" s="33">
        <f>AE182*AF182</f>
        <v>9968.12</v>
      </c>
      <c r="AH182" s="33">
        <f>IF(Z182="С НДС",AG182*1.12,AG182)</f>
        <v>11164.294400000002</v>
      </c>
      <c r="AI182" s="33">
        <v>34</v>
      </c>
      <c r="AJ182" s="33">
        <v>293.18</v>
      </c>
      <c r="AK182" s="33">
        <f>AI182*AJ182</f>
        <v>9968.12</v>
      </c>
      <c r="AL182" s="33">
        <f>IF(Z182="С НДС",AK182*1.12,AK182)</f>
        <v>11164.294400000002</v>
      </c>
      <c r="AM182" s="33">
        <v>34</v>
      </c>
      <c r="AN182" s="33">
        <v>293.18</v>
      </c>
      <c r="AO182" s="33">
        <f>AM182*AN182</f>
        <v>9968.12</v>
      </c>
      <c r="AP182" s="33">
        <f>IF(Z182="С НДС",AO182*1.12,AO182)</f>
        <v>11164.294400000002</v>
      </c>
      <c r="AQ182" s="33"/>
      <c r="AR182" s="33"/>
      <c r="AS182" s="33">
        <f>AQ182*AR182</f>
        <v>0</v>
      </c>
      <c r="AT182" s="33">
        <f>IF(Z182="С НДС",AS182*1.12,AS182)</f>
        <v>0</v>
      </c>
      <c r="AU182" s="33"/>
      <c r="AV182" s="33"/>
      <c r="AW182" s="33">
        <f>AU182*AV182</f>
        <v>0</v>
      </c>
      <c r="AX182" s="33">
        <f>IF(Z182="С НДС",AW182*1.12,AW182)</f>
        <v>0</v>
      </c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>
        <f>SUM(AA182,AE182,AI182,AM182,AQ182)</f>
        <v>136</v>
      </c>
      <c r="EF182" s="36">
        <f>SUM(AW182,AS182,AO182,AG182,AC182,AK182)</f>
        <v>39872.48</v>
      </c>
      <c r="EG182" s="36">
        <f>IF(Z182="С НДС",EF182*1.12,EF182)</f>
        <v>44657.17760000001</v>
      </c>
      <c r="EH182" s="31" t="s">
        <v>1535</v>
      </c>
      <c r="EI182" s="28"/>
      <c r="EJ182" s="31"/>
      <c r="EK182" s="28" t="s">
        <v>1344</v>
      </c>
      <c r="EL182" s="28" t="s">
        <v>1565</v>
      </c>
      <c r="EM182" s="28" t="s">
        <v>1566</v>
      </c>
      <c r="EN182" s="28"/>
      <c r="EO182" s="28"/>
      <c r="EP182" s="28"/>
      <c r="EQ182" s="28"/>
      <c r="ER182" s="28"/>
      <c r="ES182" s="28"/>
    </row>
    <row r="183" spans="1:149" ht="25.5" customHeight="1">
      <c r="A183" s="27"/>
      <c r="B183" s="34" t="s">
        <v>1597</v>
      </c>
      <c r="C183" s="27"/>
      <c r="D183" s="78" t="s">
        <v>1696</v>
      </c>
      <c r="E183" s="27" t="s">
        <v>1536</v>
      </c>
      <c r="F183" s="28" t="s">
        <v>1537</v>
      </c>
      <c r="G183" s="28" t="s">
        <v>1538</v>
      </c>
      <c r="H183" s="29" t="s">
        <v>857</v>
      </c>
      <c r="I183" s="29"/>
      <c r="J183" s="29" t="s">
        <v>864</v>
      </c>
      <c r="K183" s="27">
        <v>58</v>
      </c>
      <c r="L183" s="28">
        <v>710000000</v>
      </c>
      <c r="M183" s="25" t="s">
        <v>1534</v>
      </c>
      <c r="N183" s="27" t="s">
        <v>1594</v>
      </c>
      <c r="O183" s="27" t="s">
        <v>359</v>
      </c>
      <c r="P183" s="27">
        <v>552210000</v>
      </c>
      <c r="Q183" s="28" t="s">
        <v>1548</v>
      </c>
      <c r="R183" s="29" t="s">
        <v>686</v>
      </c>
      <c r="S183" s="27" t="s">
        <v>1561</v>
      </c>
      <c r="T183" s="27"/>
      <c r="U183" s="27"/>
      <c r="V183" s="30">
        <v>0</v>
      </c>
      <c r="W183" s="30">
        <v>0</v>
      </c>
      <c r="X183" s="30">
        <v>100</v>
      </c>
      <c r="Y183" s="27" t="s">
        <v>970</v>
      </c>
      <c r="Z183" s="27" t="s">
        <v>888</v>
      </c>
      <c r="AA183" s="27">
        <v>17</v>
      </c>
      <c r="AB183" s="33">
        <v>293.18</v>
      </c>
      <c r="AC183" s="33">
        <f t="shared" si="20"/>
        <v>4984.06</v>
      </c>
      <c r="AD183" s="33">
        <f t="shared" si="21"/>
        <v>5582.147200000001</v>
      </c>
      <c r="AE183" s="33">
        <v>17</v>
      </c>
      <c r="AF183" s="33">
        <v>293.18</v>
      </c>
      <c r="AG183" s="33">
        <f t="shared" si="22"/>
        <v>4984.06</v>
      </c>
      <c r="AH183" s="33">
        <f t="shared" si="23"/>
        <v>5582.147200000001</v>
      </c>
      <c r="AI183" s="33">
        <v>17</v>
      </c>
      <c r="AJ183" s="33">
        <v>293.18</v>
      </c>
      <c r="AK183" s="33">
        <f t="shared" si="24"/>
        <v>4984.06</v>
      </c>
      <c r="AL183" s="33">
        <f t="shared" si="25"/>
        <v>5582.147200000001</v>
      </c>
      <c r="AM183" s="33">
        <v>17</v>
      </c>
      <c r="AN183" s="33">
        <v>293.18</v>
      </c>
      <c r="AO183" s="33">
        <f t="shared" si="26"/>
        <v>4984.06</v>
      </c>
      <c r="AP183" s="33">
        <f t="shared" si="27"/>
        <v>5582.147200000001</v>
      </c>
      <c r="AQ183" s="33"/>
      <c r="AR183" s="33"/>
      <c r="AS183" s="33">
        <f t="shared" si="28"/>
        <v>0</v>
      </c>
      <c r="AT183" s="33">
        <f t="shared" si="29"/>
        <v>0</v>
      </c>
      <c r="AU183" s="33"/>
      <c r="AV183" s="33"/>
      <c r="AW183" s="33">
        <f t="shared" si="30"/>
        <v>0</v>
      </c>
      <c r="AX183" s="33">
        <f t="shared" si="31"/>
        <v>0</v>
      </c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>
        <f t="shared" si="32"/>
        <v>68</v>
      </c>
      <c r="EF183" s="36">
        <v>0</v>
      </c>
      <c r="EG183" s="36">
        <f t="shared" si="33"/>
        <v>0</v>
      </c>
      <c r="EH183" s="31" t="s">
        <v>1535</v>
      </c>
      <c r="EI183" s="28"/>
      <c r="EJ183" s="31"/>
      <c r="EK183" s="28" t="s">
        <v>1344</v>
      </c>
      <c r="EL183" s="28" t="s">
        <v>1565</v>
      </c>
      <c r="EM183" s="28" t="s">
        <v>1566</v>
      </c>
      <c r="EN183" s="28"/>
      <c r="EO183" s="28"/>
      <c r="EP183" s="28"/>
      <c r="EQ183" s="28"/>
      <c r="ER183" s="28"/>
      <c r="ES183" s="28"/>
    </row>
    <row r="184" spans="1:149" ht="25.5" customHeight="1">
      <c r="A184" s="27"/>
      <c r="B184" s="34" t="s">
        <v>1918</v>
      </c>
      <c r="C184" s="27"/>
      <c r="D184" s="78" t="s">
        <v>2007</v>
      </c>
      <c r="E184" s="27" t="s">
        <v>1536</v>
      </c>
      <c r="F184" s="28" t="s">
        <v>1537</v>
      </c>
      <c r="G184" s="28" t="s">
        <v>1538</v>
      </c>
      <c r="H184" s="29" t="s">
        <v>857</v>
      </c>
      <c r="I184" s="29"/>
      <c r="J184" s="29" t="s">
        <v>864</v>
      </c>
      <c r="K184" s="27">
        <v>58</v>
      </c>
      <c r="L184" s="28">
        <v>710000000</v>
      </c>
      <c r="M184" s="25" t="s">
        <v>1534</v>
      </c>
      <c r="N184" s="27" t="s">
        <v>1923</v>
      </c>
      <c r="O184" s="27" t="s">
        <v>359</v>
      </c>
      <c r="P184" s="27">
        <v>552210000</v>
      </c>
      <c r="Q184" s="28" t="s">
        <v>1548</v>
      </c>
      <c r="R184" s="29" t="s">
        <v>686</v>
      </c>
      <c r="S184" s="27" t="s">
        <v>1561</v>
      </c>
      <c r="T184" s="27"/>
      <c r="U184" s="27"/>
      <c r="V184" s="30">
        <v>0</v>
      </c>
      <c r="W184" s="30">
        <v>0</v>
      </c>
      <c r="X184" s="30">
        <v>100</v>
      </c>
      <c r="Y184" s="27" t="s">
        <v>970</v>
      </c>
      <c r="Z184" s="27" t="s">
        <v>888</v>
      </c>
      <c r="AA184" s="27">
        <v>17</v>
      </c>
      <c r="AB184" s="33">
        <v>293.18</v>
      </c>
      <c r="AC184" s="33">
        <f>AA184*AB184</f>
        <v>4984.06</v>
      </c>
      <c r="AD184" s="33">
        <f>IF(Z184="С НДС",AC184*1.12,AC184)</f>
        <v>5582.147200000001</v>
      </c>
      <c r="AE184" s="33">
        <v>17</v>
      </c>
      <c r="AF184" s="33">
        <v>293.18</v>
      </c>
      <c r="AG184" s="33">
        <f>AE184*AF184</f>
        <v>4984.06</v>
      </c>
      <c r="AH184" s="33">
        <f>IF(Z184="С НДС",AG184*1.12,AG184)</f>
        <v>5582.147200000001</v>
      </c>
      <c r="AI184" s="33">
        <v>17</v>
      </c>
      <c r="AJ184" s="33">
        <v>293.18</v>
      </c>
      <c r="AK184" s="33">
        <f>AI184*AJ184</f>
        <v>4984.06</v>
      </c>
      <c r="AL184" s="33">
        <f>IF(Z184="С НДС",AK184*1.12,AK184)</f>
        <v>5582.147200000001</v>
      </c>
      <c r="AM184" s="33">
        <v>17</v>
      </c>
      <c r="AN184" s="33">
        <v>293.18</v>
      </c>
      <c r="AO184" s="33">
        <f>AM184*AN184</f>
        <v>4984.06</v>
      </c>
      <c r="AP184" s="33">
        <f>IF(Z184="С НДС",AO184*1.12,AO184)</f>
        <v>5582.147200000001</v>
      </c>
      <c r="AQ184" s="33"/>
      <c r="AR184" s="33"/>
      <c r="AS184" s="33">
        <f>AQ184*AR184</f>
        <v>0</v>
      </c>
      <c r="AT184" s="33">
        <f>IF(Z184="С НДС",AS184*1.12,AS184)</f>
        <v>0</v>
      </c>
      <c r="AU184" s="33"/>
      <c r="AV184" s="33"/>
      <c r="AW184" s="33">
        <f>AU184*AV184</f>
        <v>0</v>
      </c>
      <c r="AX184" s="33">
        <f>IF(Z184="С НДС",AW184*1.12,AW184)</f>
        <v>0</v>
      </c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>
        <f>SUM(AA184,AE184,AI184,AM184,AQ184)</f>
        <v>68</v>
      </c>
      <c r="EF184" s="36">
        <f>SUM(AW184,AS184,AO184,AG184,AC184,AK184)</f>
        <v>19936.24</v>
      </c>
      <c r="EG184" s="36">
        <f>IF(Z184="С НДС",EF184*1.12,EF184)</f>
        <v>22328.588800000005</v>
      </c>
      <c r="EH184" s="31" t="s">
        <v>1535</v>
      </c>
      <c r="EI184" s="28"/>
      <c r="EJ184" s="31"/>
      <c r="EK184" s="28" t="s">
        <v>1344</v>
      </c>
      <c r="EL184" s="28" t="s">
        <v>1565</v>
      </c>
      <c r="EM184" s="28" t="s">
        <v>1566</v>
      </c>
      <c r="EN184" s="28"/>
      <c r="EO184" s="28"/>
      <c r="EP184" s="28"/>
      <c r="EQ184" s="28"/>
      <c r="ER184" s="28"/>
      <c r="ES184" s="28"/>
    </row>
    <row r="185" spans="1:149" ht="25.5" customHeight="1">
      <c r="A185" s="27"/>
      <c r="B185" s="34" t="s">
        <v>1597</v>
      </c>
      <c r="C185" s="27"/>
      <c r="D185" s="78" t="s">
        <v>1690</v>
      </c>
      <c r="E185" s="27" t="s">
        <v>1536</v>
      </c>
      <c r="F185" s="28" t="s">
        <v>1537</v>
      </c>
      <c r="G185" s="28" t="s">
        <v>1538</v>
      </c>
      <c r="H185" s="29" t="s">
        <v>857</v>
      </c>
      <c r="I185" s="29"/>
      <c r="J185" s="29" t="s">
        <v>864</v>
      </c>
      <c r="K185" s="27">
        <v>58</v>
      </c>
      <c r="L185" s="28">
        <v>710000000</v>
      </c>
      <c r="M185" s="25" t="s">
        <v>1534</v>
      </c>
      <c r="N185" s="27" t="s">
        <v>1594</v>
      </c>
      <c r="O185" s="27" t="s">
        <v>359</v>
      </c>
      <c r="P185" s="27">
        <v>551010000</v>
      </c>
      <c r="Q185" s="28" t="s">
        <v>1549</v>
      </c>
      <c r="R185" s="29" t="s">
        <v>686</v>
      </c>
      <c r="S185" s="27" t="s">
        <v>1561</v>
      </c>
      <c r="T185" s="27"/>
      <c r="U185" s="27"/>
      <c r="V185" s="30">
        <v>0</v>
      </c>
      <c r="W185" s="30">
        <v>0</v>
      </c>
      <c r="X185" s="30">
        <v>100</v>
      </c>
      <c r="Y185" s="27" t="s">
        <v>970</v>
      </c>
      <c r="Z185" s="27" t="s">
        <v>888</v>
      </c>
      <c r="AA185" s="27">
        <v>6</v>
      </c>
      <c r="AB185" s="33">
        <v>293.18</v>
      </c>
      <c r="AC185" s="33">
        <f t="shared" si="20"/>
        <v>1759.08</v>
      </c>
      <c r="AD185" s="33">
        <f t="shared" si="21"/>
        <v>1970.1696000000002</v>
      </c>
      <c r="AE185" s="33">
        <v>6</v>
      </c>
      <c r="AF185" s="33">
        <v>293.18</v>
      </c>
      <c r="AG185" s="33">
        <f t="shared" si="22"/>
        <v>1759.08</v>
      </c>
      <c r="AH185" s="33">
        <f t="shared" si="23"/>
        <v>1970.1696000000002</v>
      </c>
      <c r="AI185" s="33">
        <v>6</v>
      </c>
      <c r="AJ185" s="33">
        <v>293.18</v>
      </c>
      <c r="AK185" s="33">
        <f t="shared" si="24"/>
        <v>1759.08</v>
      </c>
      <c r="AL185" s="33">
        <f t="shared" si="25"/>
        <v>1970.1696000000002</v>
      </c>
      <c r="AM185" s="33">
        <v>6</v>
      </c>
      <c r="AN185" s="33">
        <v>293.18</v>
      </c>
      <c r="AO185" s="33">
        <f t="shared" si="26"/>
        <v>1759.08</v>
      </c>
      <c r="AP185" s="33">
        <f t="shared" si="27"/>
        <v>1970.1696000000002</v>
      </c>
      <c r="AQ185" s="33"/>
      <c r="AR185" s="33"/>
      <c r="AS185" s="33">
        <f t="shared" si="28"/>
        <v>0</v>
      </c>
      <c r="AT185" s="33">
        <f t="shared" si="29"/>
        <v>0</v>
      </c>
      <c r="AU185" s="33"/>
      <c r="AV185" s="33"/>
      <c r="AW185" s="33">
        <f t="shared" si="30"/>
        <v>0</v>
      </c>
      <c r="AX185" s="33">
        <f t="shared" si="31"/>
        <v>0</v>
      </c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>
        <f t="shared" si="32"/>
        <v>24</v>
      </c>
      <c r="EF185" s="36">
        <v>0</v>
      </c>
      <c r="EG185" s="36">
        <f t="shared" si="33"/>
        <v>0</v>
      </c>
      <c r="EH185" s="31" t="s">
        <v>1535</v>
      </c>
      <c r="EI185" s="28"/>
      <c r="EJ185" s="31"/>
      <c r="EK185" s="28" t="s">
        <v>1344</v>
      </c>
      <c r="EL185" s="28" t="s">
        <v>1565</v>
      </c>
      <c r="EM185" s="28" t="s">
        <v>1566</v>
      </c>
      <c r="EN185" s="28"/>
      <c r="EO185" s="28"/>
      <c r="EP185" s="28"/>
      <c r="EQ185" s="28"/>
      <c r="ER185" s="28"/>
      <c r="ES185" s="28"/>
    </row>
    <row r="186" spans="1:149" ht="25.5" customHeight="1">
      <c r="A186" s="27"/>
      <c r="B186" s="34" t="s">
        <v>1918</v>
      </c>
      <c r="C186" s="27"/>
      <c r="D186" s="78" t="s">
        <v>2008</v>
      </c>
      <c r="E186" s="27" t="s">
        <v>1536</v>
      </c>
      <c r="F186" s="28" t="s">
        <v>1537</v>
      </c>
      <c r="G186" s="28" t="s">
        <v>1538</v>
      </c>
      <c r="H186" s="29" t="s">
        <v>857</v>
      </c>
      <c r="I186" s="29"/>
      <c r="J186" s="29" t="s">
        <v>864</v>
      </c>
      <c r="K186" s="27">
        <v>58</v>
      </c>
      <c r="L186" s="28">
        <v>710000000</v>
      </c>
      <c r="M186" s="25" t="s">
        <v>1534</v>
      </c>
      <c r="N186" s="27" t="s">
        <v>1923</v>
      </c>
      <c r="O186" s="27" t="s">
        <v>359</v>
      </c>
      <c r="P186" s="27">
        <v>551010000</v>
      </c>
      <c r="Q186" s="28" t="s">
        <v>1549</v>
      </c>
      <c r="R186" s="29" t="s">
        <v>686</v>
      </c>
      <c r="S186" s="27" t="s">
        <v>1561</v>
      </c>
      <c r="T186" s="27"/>
      <c r="U186" s="27"/>
      <c r="V186" s="30">
        <v>0</v>
      </c>
      <c r="W186" s="30">
        <v>0</v>
      </c>
      <c r="X186" s="30">
        <v>100</v>
      </c>
      <c r="Y186" s="27" t="s">
        <v>970</v>
      </c>
      <c r="Z186" s="27" t="s">
        <v>888</v>
      </c>
      <c r="AA186" s="27">
        <v>6</v>
      </c>
      <c r="AB186" s="33">
        <v>293.18</v>
      </c>
      <c r="AC186" s="33">
        <f>AA186*AB186</f>
        <v>1759.08</v>
      </c>
      <c r="AD186" s="33">
        <f>IF(Z186="С НДС",AC186*1.12,AC186)</f>
        <v>1970.1696000000002</v>
      </c>
      <c r="AE186" s="33">
        <v>6</v>
      </c>
      <c r="AF186" s="33">
        <v>293.18</v>
      </c>
      <c r="AG186" s="33">
        <f>AE186*AF186</f>
        <v>1759.08</v>
      </c>
      <c r="AH186" s="33">
        <f>IF(Z186="С НДС",AG186*1.12,AG186)</f>
        <v>1970.1696000000002</v>
      </c>
      <c r="AI186" s="33">
        <v>6</v>
      </c>
      <c r="AJ186" s="33">
        <v>293.18</v>
      </c>
      <c r="AK186" s="33">
        <f>AI186*AJ186</f>
        <v>1759.08</v>
      </c>
      <c r="AL186" s="33">
        <f>IF(Z186="С НДС",AK186*1.12,AK186)</f>
        <v>1970.1696000000002</v>
      </c>
      <c r="AM186" s="33">
        <v>6</v>
      </c>
      <c r="AN186" s="33">
        <v>293.18</v>
      </c>
      <c r="AO186" s="33">
        <f>AM186*AN186</f>
        <v>1759.08</v>
      </c>
      <c r="AP186" s="33">
        <f>IF(Z186="С НДС",AO186*1.12,AO186)</f>
        <v>1970.1696000000002</v>
      </c>
      <c r="AQ186" s="33"/>
      <c r="AR186" s="33"/>
      <c r="AS186" s="33">
        <f>AQ186*AR186</f>
        <v>0</v>
      </c>
      <c r="AT186" s="33">
        <f>IF(Z186="С НДС",AS186*1.12,AS186)</f>
        <v>0</v>
      </c>
      <c r="AU186" s="33"/>
      <c r="AV186" s="33"/>
      <c r="AW186" s="33">
        <f>AU186*AV186</f>
        <v>0</v>
      </c>
      <c r="AX186" s="33">
        <f>IF(Z186="С НДС",AW186*1.12,AW186)</f>
        <v>0</v>
      </c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>
        <f>SUM(AA186,AE186,AI186,AM186,AQ186)</f>
        <v>24</v>
      </c>
      <c r="EF186" s="36">
        <f>SUM(AW186,AS186,AO186,AG186,AC186,AK186)</f>
        <v>7036.32</v>
      </c>
      <c r="EG186" s="36">
        <f>IF(Z186="С НДС",EF186*1.12,EF186)</f>
        <v>7880.678400000001</v>
      </c>
      <c r="EH186" s="31" t="s">
        <v>1535</v>
      </c>
      <c r="EI186" s="28"/>
      <c r="EJ186" s="31"/>
      <c r="EK186" s="28" t="s">
        <v>1344</v>
      </c>
      <c r="EL186" s="28" t="s">
        <v>1565</v>
      </c>
      <c r="EM186" s="28" t="s">
        <v>1566</v>
      </c>
      <c r="EN186" s="28"/>
      <c r="EO186" s="28"/>
      <c r="EP186" s="28"/>
      <c r="EQ186" s="28"/>
      <c r="ER186" s="28"/>
      <c r="ES186" s="28"/>
    </row>
    <row r="187" spans="1:149" ht="25.5" customHeight="1">
      <c r="A187" s="27"/>
      <c r="B187" s="34" t="s">
        <v>1597</v>
      </c>
      <c r="C187" s="27"/>
      <c r="D187" s="78" t="s">
        <v>1643</v>
      </c>
      <c r="E187" s="27" t="s">
        <v>1536</v>
      </c>
      <c r="F187" s="28" t="s">
        <v>1537</v>
      </c>
      <c r="G187" s="28" t="s">
        <v>1538</v>
      </c>
      <c r="H187" s="29" t="s">
        <v>857</v>
      </c>
      <c r="I187" s="29"/>
      <c r="J187" s="29" t="s">
        <v>864</v>
      </c>
      <c r="K187" s="27">
        <v>58</v>
      </c>
      <c r="L187" s="28">
        <v>710000000</v>
      </c>
      <c r="M187" s="25" t="s">
        <v>1534</v>
      </c>
      <c r="N187" s="27" t="s">
        <v>1594</v>
      </c>
      <c r="O187" s="27" t="s">
        <v>359</v>
      </c>
      <c r="P187" s="27">
        <v>351610000</v>
      </c>
      <c r="Q187" s="28" t="s">
        <v>1546</v>
      </c>
      <c r="R187" s="29" t="s">
        <v>686</v>
      </c>
      <c r="S187" s="27" t="s">
        <v>1561</v>
      </c>
      <c r="T187" s="27"/>
      <c r="U187" s="27"/>
      <c r="V187" s="30">
        <v>0</v>
      </c>
      <c r="W187" s="30">
        <v>0</v>
      </c>
      <c r="X187" s="30">
        <v>100</v>
      </c>
      <c r="Y187" s="27" t="s">
        <v>970</v>
      </c>
      <c r="Z187" s="27" t="s">
        <v>888</v>
      </c>
      <c r="AA187" s="27">
        <v>24</v>
      </c>
      <c r="AB187" s="33">
        <v>293.18</v>
      </c>
      <c r="AC187" s="33">
        <f t="shared" si="20"/>
        <v>7036.32</v>
      </c>
      <c r="AD187" s="33">
        <f t="shared" si="21"/>
        <v>7880.678400000001</v>
      </c>
      <c r="AE187" s="33">
        <v>24</v>
      </c>
      <c r="AF187" s="33">
        <v>293.18</v>
      </c>
      <c r="AG187" s="33">
        <f t="shared" si="22"/>
        <v>7036.32</v>
      </c>
      <c r="AH187" s="33">
        <f t="shared" si="23"/>
        <v>7880.678400000001</v>
      </c>
      <c r="AI187" s="33">
        <v>24</v>
      </c>
      <c r="AJ187" s="33">
        <v>293.18</v>
      </c>
      <c r="AK187" s="33">
        <f t="shared" si="24"/>
        <v>7036.32</v>
      </c>
      <c r="AL187" s="33">
        <f t="shared" si="25"/>
        <v>7880.678400000001</v>
      </c>
      <c r="AM187" s="33">
        <v>24</v>
      </c>
      <c r="AN187" s="33">
        <v>293.18</v>
      </c>
      <c r="AO187" s="33">
        <f t="shared" si="26"/>
        <v>7036.32</v>
      </c>
      <c r="AP187" s="33">
        <f t="shared" si="27"/>
        <v>7880.678400000001</v>
      </c>
      <c r="AQ187" s="33"/>
      <c r="AR187" s="33"/>
      <c r="AS187" s="33">
        <f t="shared" si="28"/>
        <v>0</v>
      </c>
      <c r="AT187" s="33">
        <f t="shared" si="29"/>
        <v>0</v>
      </c>
      <c r="AU187" s="33"/>
      <c r="AV187" s="33"/>
      <c r="AW187" s="33">
        <f t="shared" si="30"/>
        <v>0</v>
      </c>
      <c r="AX187" s="33">
        <f t="shared" si="31"/>
        <v>0</v>
      </c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>
        <f t="shared" si="32"/>
        <v>96</v>
      </c>
      <c r="EF187" s="36">
        <v>0</v>
      </c>
      <c r="EG187" s="36">
        <f t="shared" si="33"/>
        <v>0</v>
      </c>
      <c r="EH187" s="31" t="s">
        <v>1535</v>
      </c>
      <c r="EI187" s="28"/>
      <c r="EJ187" s="31"/>
      <c r="EK187" s="28" t="s">
        <v>1344</v>
      </c>
      <c r="EL187" s="28" t="s">
        <v>1565</v>
      </c>
      <c r="EM187" s="28" t="s">
        <v>1566</v>
      </c>
      <c r="EN187" s="28"/>
      <c r="EO187" s="28"/>
      <c r="EP187" s="28"/>
      <c r="EQ187" s="28"/>
      <c r="ER187" s="28"/>
      <c r="ES187" s="28"/>
    </row>
    <row r="188" spans="1:149" ht="25.5" customHeight="1">
      <c r="A188" s="27"/>
      <c r="B188" s="34" t="s">
        <v>1918</v>
      </c>
      <c r="C188" s="27"/>
      <c r="D188" s="78" t="s">
        <v>2009</v>
      </c>
      <c r="E188" s="27" t="s">
        <v>1536</v>
      </c>
      <c r="F188" s="28" t="s">
        <v>1537</v>
      </c>
      <c r="G188" s="28" t="s">
        <v>1538</v>
      </c>
      <c r="H188" s="29" t="s">
        <v>857</v>
      </c>
      <c r="I188" s="29"/>
      <c r="J188" s="29" t="s">
        <v>864</v>
      </c>
      <c r="K188" s="27">
        <v>58</v>
      </c>
      <c r="L188" s="28">
        <v>710000000</v>
      </c>
      <c r="M188" s="25" t="s">
        <v>1534</v>
      </c>
      <c r="N188" s="27" t="s">
        <v>1923</v>
      </c>
      <c r="O188" s="27" t="s">
        <v>359</v>
      </c>
      <c r="P188" s="27">
        <v>351610000</v>
      </c>
      <c r="Q188" s="28" t="s">
        <v>1546</v>
      </c>
      <c r="R188" s="29" t="s">
        <v>686</v>
      </c>
      <c r="S188" s="27" t="s">
        <v>1561</v>
      </c>
      <c r="T188" s="27"/>
      <c r="U188" s="27"/>
      <c r="V188" s="30">
        <v>0</v>
      </c>
      <c r="W188" s="30">
        <v>0</v>
      </c>
      <c r="X188" s="30">
        <v>100</v>
      </c>
      <c r="Y188" s="27" t="s">
        <v>970</v>
      </c>
      <c r="Z188" s="27" t="s">
        <v>888</v>
      </c>
      <c r="AA188" s="27">
        <v>24</v>
      </c>
      <c r="AB188" s="33">
        <v>293.18</v>
      </c>
      <c r="AC188" s="33">
        <f>AA188*AB188</f>
        <v>7036.32</v>
      </c>
      <c r="AD188" s="33">
        <f>IF(Z188="С НДС",AC188*1.12,AC188)</f>
        <v>7880.678400000001</v>
      </c>
      <c r="AE188" s="33">
        <v>24</v>
      </c>
      <c r="AF188" s="33">
        <v>293.18</v>
      </c>
      <c r="AG188" s="33">
        <f>AE188*AF188</f>
        <v>7036.32</v>
      </c>
      <c r="AH188" s="33">
        <f>IF(Z188="С НДС",AG188*1.12,AG188)</f>
        <v>7880.678400000001</v>
      </c>
      <c r="AI188" s="33">
        <v>24</v>
      </c>
      <c r="AJ188" s="33">
        <v>293.18</v>
      </c>
      <c r="AK188" s="33">
        <f>AI188*AJ188</f>
        <v>7036.32</v>
      </c>
      <c r="AL188" s="33">
        <f>IF(Z188="С НДС",AK188*1.12,AK188)</f>
        <v>7880.678400000001</v>
      </c>
      <c r="AM188" s="33">
        <v>24</v>
      </c>
      <c r="AN188" s="33">
        <v>293.18</v>
      </c>
      <c r="AO188" s="33">
        <f>AM188*AN188</f>
        <v>7036.32</v>
      </c>
      <c r="AP188" s="33">
        <f>IF(Z188="С НДС",AO188*1.12,AO188)</f>
        <v>7880.678400000001</v>
      </c>
      <c r="AQ188" s="33"/>
      <c r="AR188" s="33"/>
      <c r="AS188" s="33">
        <f>AQ188*AR188</f>
        <v>0</v>
      </c>
      <c r="AT188" s="33">
        <f>IF(Z188="С НДС",AS188*1.12,AS188)</f>
        <v>0</v>
      </c>
      <c r="AU188" s="33"/>
      <c r="AV188" s="33"/>
      <c r="AW188" s="33">
        <f>AU188*AV188</f>
        <v>0</v>
      </c>
      <c r="AX188" s="33">
        <f>IF(Z188="С НДС",AW188*1.12,AW188)</f>
        <v>0</v>
      </c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>
        <f>SUM(AA188,AE188,AI188,AM188,AQ188)</f>
        <v>96</v>
      </c>
      <c r="EF188" s="36">
        <f>SUM(AW188,AS188,AO188,AG188,AC188,AK188)</f>
        <v>28145.28</v>
      </c>
      <c r="EG188" s="36">
        <f>IF(Z188="С НДС",EF188*1.12,EF188)</f>
        <v>31522.713600000003</v>
      </c>
      <c r="EH188" s="31" t="s">
        <v>1535</v>
      </c>
      <c r="EI188" s="28"/>
      <c r="EJ188" s="31"/>
      <c r="EK188" s="28" t="s">
        <v>1344</v>
      </c>
      <c r="EL188" s="28" t="s">
        <v>1565</v>
      </c>
      <c r="EM188" s="28" t="s">
        <v>1566</v>
      </c>
      <c r="EN188" s="28"/>
      <c r="EO188" s="28"/>
      <c r="EP188" s="28"/>
      <c r="EQ188" s="28"/>
      <c r="ER188" s="28"/>
      <c r="ES188" s="28"/>
    </row>
    <row r="189" spans="1:149" ht="25.5" customHeight="1">
      <c r="A189" s="27"/>
      <c r="B189" s="34" t="s">
        <v>1597</v>
      </c>
      <c r="C189" s="27"/>
      <c r="D189" s="78" t="s">
        <v>1648</v>
      </c>
      <c r="E189" s="27" t="s">
        <v>1536</v>
      </c>
      <c r="F189" s="28" t="s">
        <v>1537</v>
      </c>
      <c r="G189" s="28" t="s">
        <v>1538</v>
      </c>
      <c r="H189" s="29" t="s">
        <v>857</v>
      </c>
      <c r="I189" s="29"/>
      <c r="J189" s="29" t="s">
        <v>864</v>
      </c>
      <c r="K189" s="27">
        <v>58</v>
      </c>
      <c r="L189" s="28">
        <v>710000000</v>
      </c>
      <c r="M189" s="25" t="s">
        <v>1534</v>
      </c>
      <c r="N189" s="27" t="s">
        <v>1594</v>
      </c>
      <c r="O189" s="27" t="s">
        <v>359</v>
      </c>
      <c r="P189" s="27">
        <v>354400000</v>
      </c>
      <c r="Q189" s="28" t="s">
        <v>1547</v>
      </c>
      <c r="R189" s="29" t="s">
        <v>686</v>
      </c>
      <c r="S189" s="27" t="s">
        <v>1561</v>
      </c>
      <c r="T189" s="27"/>
      <c r="U189" s="27"/>
      <c r="V189" s="30">
        <v>0</v>
      </c>
      <c r="W189" s="30">
        <v>0</v>
      </c>
      <c r="X189" s="30">
        <v>100</v>
      </c>
      <c r="Y189" s="27" t="s">
        <v>970</v>
      </c>
      <c r="Z189" s="27" t="s">
        <v>888</v>
      </c>
      <c r="AA189" s="27">
        <v>82</v>
      </c>
      <c r="AB189" s="33">
        <v>293.18</v>
      </c>
      <c r="AC189" s="33">
        <f t="shared" si="20"/>
        <v>24040.760000000002</v>
      </c>
      <c r="AD189" s="33">
        <f t="shared" si="21"/>
        <v>26925.651200000004</v>
      </c>
      <c r="AE189" s="33">
        <v>82</v>
      </c>
      <c r="AF189" s="33">
        <v>293.18</v>
      </c>
      <c r="AG189" s="33">
        <f t="shared" si="22"/>
        <v>24040.760000000002</v>
      </c>
      <c r="AH189" s="33">
        <f t="shared" si="23"/>
        <v>26925.651200000004</v>
      </c>
      <c r="AI189" s="33">
        <v>82</v>
      </c>
      <c r="AJ189" s="33">
        <v>293.18</v>
      </c>
      <c r="AK189" s="33">
        <f t="shared" si="24"/>
        <v>24040.760000000002</v>
      </c>
      <c r="AL189" s="33">
        <f t="shared" si="25"/>
        <v>26925.651200000004</v>
      </c>
      <c r="AM189" s="33">
        <v>82</v>
      </c>
      <c r="AN189" s="33">
        <v>293.18</v>
      </c>
      <c r="AO189" s="33">
        <f t="shared" si="26"/>
        <v>24040.760000000002</v>
      </c>
      <c r="AP189" s="33">
        <f t="shared" si="27"/>
        <v>26925.651200000004</v>
      </c>
      <c r="AQ189" s="33"/>
      <c r="AR189" s="33"/>
      <c r="AS189" s="33">
        <f t="shared" si="28"/>
        <v>0</v>
      </c>
      <c r="AT189" s="33">
        <f t="shared" si="29"/>
        <v>0</v>
      </c>
      <c r="AU189" s="33"/>
      <c r="AV189" s="33"/>
      <c r="AW189" s="33">
        <f t="shared" si="30"/>
        <v>0</v>
      </c>
      <c r="AX189" s="33">
        <f t="shared" si="31"/>
        <v>0</v>
      </c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>
        <f t="shared" si="32"/>
        <v>328</v>
      </c>
      <c r="EF189" s="36">
        <v>0</v>
      </c>
      <c r="EG189" s="36">
        <f t="shared" si="33"/>
        <v>0</v>
      </c>
      <c r="EH189" s="31" t="s">
        <v>1535</v>
      </c>
      <c r="EI189" s="28"/>
      <c r="EJ189" s="31"/>
      <c r="EK189" s="28" t="s">
        <v>1344</v>
      </c>
      <c r="EL189" s="28" t="s">
        <v>1565</v>
      </c>
      <c r="EM189" s="28" t="s">
        <v>1566</v>
      </c>
      <c r="EN189" s="28"/>
      <c r="EO189" s="28"/>
      <c r="EP189" s="28"/>
      <c r="EQ189" s="28"/>
      <c r="ER189" s="28"/>
      <c r="ES189" s="28"/>
    </row>
    <row r="190" spans="1:149" ht="25.5" customHeight="1">
      <c r="A190" s="27"/>
      <c r="B190" s="34" t="s">
        <v>1918</v>
      </c>
      <c r="C190" s="27"/>
      <c r="D190" s="78" t="s">
        <v>2010</v>
      </c>
      <c r="E190" s="27" t="s">
        <v>1536</v>
      </c>
      <c r="F190" s="28" t="s">
        <v>1537</v>
      </c>
      <c r="G190" s="28" t="s">
        <v>1538</v>
      </c>
      <c r="H190" s="29" t="s">
        <v>857</v>
      </c>
      <c r="I190" s="29"/>
      <c r="J190" s="29" t="s">
        <v>864</v>
      </c>
      <c r="K190" s="27">
        <v>58</v>
      </c>
      <c r="L190" s="28">
        <v>710000000</v>
      </c>
      <c r="M190" s="25" t="s">
        <v>1534</v>
      </c>
      <c r="N190" s="27" t="s">
        <v>1923</v>
      </c>
      <c r="O190" s="27" t="s">
        <v>359</v>
      </c>
      <c r="P190" s="27">
        <v>354400000</v>
      </c>
      <c r="Q190" s="28" t="s">
        <v>1547</v>
      </c>
      <c r="R190" s="29" t="s">
        <v>686</v>
      </c>
      <c r="S190" s="27" t="s">
        <v>1561</v>
      </c>
      <c r="T190" s="27"/>
      <c r="U190" s="27"/>
      <c r="V190" s="30">
        <v>0</v>
      </c>
      <c r="W190" s="30">
        <v>0</v>
      </c>
      <c r="X190" s="30">
        <v>100</v>
      </c>
      <c r="Y190" s="27" t="s">
        <v>970</v>
      </c>
      <c r="Z190" s="27" t="s">
        <v>888</v>
      </c>
      <c r="AA190" s="27">
        <v>82</v>
      </c>
      <c r="AB190" s="33">
        <v>293.18</v>
      </c>
      <c r="AC190" s="33">
        <f>AA190*AB190</f>
        <v>24040.760000000002</v>
      </c>
      <c r="AD190" s="33">
        <f>IF(Z190="С НДС",AC190*1.12,AC190)</f>
        <v>26925.651200000004</v>
      </c>
      <c r="AE190" s="33">
        <v>82</v>
      </c>
      <c r="AF190" s="33">
        <v>293.18</v>
      </c>
      <c r="AG190" s="33">
        <f>AE190*AF190</f>
        <v>24040.760000000002</v>
      </c>
      <c r="AH190" s="33">
        <f>IF(Z190="С НДС",AG190*1.12,AG190)</f>
        <v>26925.651200000004</v>
      </c>
      <c r="AI190" s="33">
        <v>82</v>
      </c>
      <c r="AJ190" s="33">
        <v>293.18</v>
      </c>
      <c r="AK190" s="33">
        <f>AI190*AJ190</f>
        <v>24040.760000000002</v>
      </c>
      <c r="AL190" s="33">
        <f>IF(Z190="С НДС",AK190*1.12,AK190)</f>
        <v>26925.651200000004</v>
      </c>
      <c r="AM190" s="33">
        <v>82</v>
      </c>
      <c r="AN190" s="33">
        <v>293.18</v>
      </c>
      <c r="AO190" s="33">
        <f>AM190*AN190</f>
        <v>24040.760000000002</v>
      </c>
      <c r="AP190" s="33">
        <f>IF(Z190="С НДС",AO190*1.12,AO190)</f>
        <v>26925.651200000004</v>
      </c>
      <c r="AQ190" s="33"/>
      <c r="AR190" s="33"/>
      <c r="AS190" s="33">
        <f>AQ190*AR190</f>
        <v>0</v>
      </c>
      <c r="AT190" s="33">
        <f>IF(Z190="С НДС",AS190*1.12,AS190)</f>
        <v>0</v>
      </c>
      <c r="AU190" s="33"/>
      <c r="AV190" s="33"/>
      <c r="AW190" s="33">
        <f>AU190*AV190</f>
        <v>0</v>
      </c>
      <c r="AX190" s="33">
        <f>IF(Z190="С НДС",AW190*1.12,AW190)</f>
        <v>0</v>
      </c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>
        <f>SUM(AA190,AE190,AI190,AM190,AQ190)</f>
        <v>328</v>
      </c>
      <c r="EF190" s="36">
        <f>SUM(AW190,AS190,AO190,AG190,AC190,AK190)</f>
        <v>96163.04000000001</v>
      </c>
      <c r="EG190" s="36">
        <f>IF(Z190="С НДС",EF190*1.12,EF190)</f>
        <v>107702.60480000002</v>
      </c>
      <c r="EH190" s="31" t="s">
        <v>1535</v>
      </c>
      <c r="EI190" s="28"/>
      <c r="EJ190" s="31"/>
      <c r="EK190" s="28" t="s">
        <v>1344</v>
      </c>
      <c r="EL190" s="28" t="s">
        <v>1565</v>
      </c>
      <c r="EM190" s="28" t="s">
        <v>1566</v>
      </c>
      <c r="EN190" s="28"/>
      <c r="EO190" s="28"/>
      <c r="EP190" s="28"/>
      <c r="EQ190" s="28"/>
      <c r="ER190" s="28"/>
      <c r="ES190" s="28"/>
    </row>
    <row r="191" spans="1:149" ht="25.5" customHeight="1">
      <c r="A191" s="27"/>
      <c r="B191" s="34" t="s">
        <v>1597</v>
      </c>
      <c r="C191" s="27"/>
      <c r="D191" s="78" t="s">
        <v>1638</v>
      </c>
      <c r="E191" s="27" t="s">
        <v>1536</v>
      </c>
      <c r="F191" s="28" t="s">
        <v>1537</v>
      </c>
      <c r="G191" s="28" t="s">
        <v>1538</v>
      </c>
      <c r="H191" s="29" t="s">
        <v>857</v>
      </c>
      <c r="I191" s="29"/>
      <c r="J191" s="29" t="s">
        <v>864</v>
      </c>
      <c r="K191" s="27">
        <v>58</v>
      </c>
      <c r="L191" s="28">
        <v>710000000</v>
      </c>
      <c r="M191" s="25" t="s">
        <v>1534</v>
      </c>
      <c r="N191" s="27" t="s">
        <v>1594</v>
      </c>
      <c r="O191" s="27" t="s">
        <v>359</v>
      </c>
      <c r="P191" s="27">
        <v>351010000</v>
      </c>
      <c r="Q191" s="28" t="s">
        <v>1545</v>
      </c>
      <c r="R191" s="29" t="s">
        <v>686</v>
      </c>
      <c r="S191" s="27" t="s">
        <v>1561</v>
      </c>
      <c r="T191" s="27"/>
      <c r="U191" s="27"/>
      <c r="V191" s="30">
        <v>0</v>
      </c>
      <c r="W191" s="30">
        <v>0</v>
      </c>
      <c r="X191" s="30">
        <v>100</v>
      </c>
      <c r="Y191" s="27" t="s">
        <v>970</v>
      </c>
      <c r="Z191" s="27" t="s">
        <v>888</v>
      </c>
      <c r="AA191" s="27">
        <v>10</v>
      </c>
      <c r="AB191" s="33">
        <v>293.18</v>
      </c>
      <c r="AC191" s="33">
        <f t="shared" si="20"/>
        <v>2931.8</v>
      </c>
      <c r="AD191" s="33">
        <f t="shared" si="21"/>
        <v>3283.6160000000004</v>
      </c>
      <c r="AE191" s="33">
        <v>10</v>
      </c>
      <c r="AF191" s="33">
        <v>293.18</v>
      </c>
      <c r="AG191" s="33">
        <f t="shared" si="22"/>
        <v>2931.8</v>
      </c>
      <c r="AH191" s="33">
        <f t="shared" si="23"/>
        <v>3283.6160000000004</v>
      </c>
      <c r="AI191" s="33">
        <v>10</v>
      </c>
      <c r="AJ191" s="33">
        <v>293.18</v>
      </c>
      <c r="AK191" s="33">
        <f t="shared" si="24"/>
        <v>2931.8</v>
      </c>
      <c r="AL191" s="33">
        <f t="shared" si="25"/>
        <v>3283.6160000000004</v>
      </c>
      <c r="AM191" s="33">
        <v>10</v>
      </c>
      <c r="AN191" s="33">
        <v>293.18</v>
      </c>
      <c r="AO191" s="33">
        <f t="shared" si="26"/>
        <v>2931.8</v>
      </c>
      <c r="AP191" s="33">
        <f t="shared" si="27"/>
        <v>3283.6160000000004</v>
      </c>
      <c r="AQ191" s="33"/>
      <c r="AR191" s="33"/>
      <c r="AS191" s="33">
        <f t="shared" si="28"/>
        <v>0</v>
      </c>
      <c r="AT191" s="33">
        <f t="shared" si="29"/>
        <v>0</v>
      </c>
      <c r="AU191" s="33"/>
      <c r="AV191" s="33"/>
      <c r="AW191" s="33">
        <f t="shared" si="30"/>
        <v>0</v>
      </c>
      <c r="AX191" s="33">
        <f t="shared" si="31"/>
        <v>0</v>
      </c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>
        <f t="shared" si="32"/>
        <v>40</v>
      </c>
      <c r="EF191" s="36">
        <v>0</v>
      </c>
      <c r="EG191" s="36">
        <f t="shared" si="33"/>
        <v>0</v>
      </c>
      <c r="EH191" s="31" t="s">
        <v>1535</v>
      </c>
      <c r="EI191" s="28"/>
      <c r="EJ191" s="31"/>
      <c r="EK191" s="28" t="s">
        <v>1344</v>
      </c>
      <c r="EL191" s="28" t="s">
        <v>1565</v>
      </c>
      <c r="EM191" s="28" t="s">
        <v>1566</v>
      </c>
      <c r="EN191" s="28"/>
      <c r="EO191" s="28"/>
      <c r="EP191" s="28"/>
      <c r="EQ191" s="28"/>
      <c r="ER191" s="28"/>
      <c r="ES191" s="28"/>
    </row>
    <row r="192" spans="1:149" ht="25.5" customHeight="1">
      <c r="A192" s="27"/>
      <c r="B192" s="34" t="s">
        <v>1918</v>
      </c>
      <c r="C192" s="27"/>
      <c r="D192" s="78" t="s">
        <v>2011</v>
      </c>
      <c r="E192" s="27" t="s">
        <v>1536</v>
      </c>
      <c r="F192" s="28" t="s">
        <v>1537</v>
      </c>
      <c r="G192" s="28" t="s">
        <v>1538</v>
      </c>
      <c r="H192" s="29" t="s">
        <v>857</v>
      </c>
      <c r="I192" s="29"/>
      <c r="J192" s="29" t="s">
        <v>864</v>
      </c>
      <c r="K192" s="27">
        <v>58</v>
      </c>
      <c r="L192" s="28">
        <v>710000000</v>
      </c>
      <c r="M192" s="25" t="s">
        <v>1534</v>
      </c>
      <c r="N192" s="27" t="s">
        <v>1923</v>
      </c>
      <c r="O192" s="27" t="s">
        <v>359</v>
      </c>
      <c r="P192" s="27">
        <v>351010000</v>
      </c>
      <c r="Q192" s="28" t="s">
        <v>1545</v>
      </c>
      <c r="R192" s="29" t="s">
        <v>686</v>
      </c>
      <c r="S192" s="27" t="s">
        <v>1561</v>
      </c>
      <c r="T192" s="27"/>
      <c r="U192" s="27"/>
      <c r="V192" s="30">
        <v>0</v>
      </c>
      <c r="W192" s="30">
        <v>0</v>
      </c>
      <c r="X192" s="30">
        <v>100</v>
      </c>
      <c r="Y192" s="27" t="s">
        <v>970</v>
      </c>
      <c r="Z192" s="27" t="s">
        <v>888</v>
      </c>
      <c r="AA192" s="27">
        <v>10</v>
      </c>
      <c r="AB192" s="33">
        <v>293.18</v>
      </c>
      <c r="AC192" s="33">
        <f>AA192*AB192</f>
        <v>2931.8</v>
      </c>
      <c r="AD192" s="33">
        <f>IF(Z192="С НДС",AC192*1.12,AC192)</f>
        <v>3283.6160000000004</v>
      </c>
      <c r="AE192" s="33">
        <v>10</v>
      </c>
      <c r="AF192" s="33">
        <v>293.18</v>
      </c>
      <c r="AG192" s="33">
        <f>AE192*AF192</f>
        <v>2931.8</v>
      </c>
      <c r="AH192" s="33">
        <f>IF(Z192="С НДС",AG192*1.12,AG192)</f>
        <v>3283.6160000000004</v>
      </c>
      <c r="AI192" s="33">
        <v>10</v>
      </c>
      <c r="AJ192" s="33">
        <v>293.18</v>
      </c>
      <c r="AK192" s="33">
        <f>AI192*AJ192</f>
        <v>2931.8</v>
      </c>
      <c r="AL192" s="33">
        <f>IF(Z192="С НДС",AK192*1.12,AK192)</f>
        <v>3283.6160000000004</v>
      </c>
      <c r="AM192" s="33">
        <v>10</v>
      </c>
      <c r="AN192" s="33">
        <v>293.18</v>
      </c>
      <c r="AO192" s="33">
        <f>AM192*AN192</f>
        <v>2931.8</v>
      </c>
      <c r="AP192" s="33">
        <f>IF(Z192="С НДС",AO192*1.12,AO192)</f>
        <v>3283.6160000000004</v>
      </c>
      <c r="AQ192" s="33"/>
      <c r="AR192" s="33"/>
      <c r="AS192" s="33">
        <f>AQ192*AR192</f>
        <v>0</v>
      </c>
      <c r="AT192" s="33">
        <f>IF(Z192="С НДС",AS192*1.12,AS192)</f>
        <v>0</v>
      </c>
      <c r="AU192" s="33"/>
      <c r="AV192" s="33"/>
      <c r="AW192" s="33">
        <f>AU192*AV192</f>
        <v>0</v>
      </c>
      <c r="AX192" s="33">
        <f>IF(Z192="С НДС",AW192*1.12,AW192)</f>
        <v>0</v>
      </c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>
        <f>SUM(AA192,AE192,AI192,AM192,AQ192)</f>
        <v>40</v>
      </c>
      <c r="EF192" s="36">
        <f>SUM(AW192,AS192,AO192,AG192,AC192,AK192)</f>
        <v>11727.2</v>
      </c>
      <c r="EG192" s="36">
        <f>IF(Z192="С НДС",EF192*1.12,EF192)</f>
        <v>13134.464000000002</v>
      </c>
      <c r="EH192" s="31" t="s">
        <v>1535</v>
      </c>
      <c r="EI192" s="28"/>
      <c r="EJ192" s="31"/>
      <c r="EK192" s="28" t="s">
        <v>1344</v>
      </c>
      <c r="EL192" s="28" t="s">
        <v>1565</v>
      </c>
      <c r="EM192" s="28" t="s">
        <v>1566</v>
      </c>
      <c r="EN192" s="28"/>
      <c r="EO192" s="28"/>
      <c r="EP192" s="28"/>
      <c r="EQ192" s="28"/>
      <c r="ER192" s="28"/>
      <c r="ES192" s="28"/>
    </row>
    <row r="193" spans="1:149" ht="25.5" customHeight="1">
      <c r="A193" s="27"/>
      <c r="B193" s="34" t="s">
        <v>1597</v>
      </c>
      <c r="C193" s="27"/>
      <c r="D193" s="78" t="s">
        <v>1722</v>
      </c>
      <c r="E193" s="27" t="s">
        <v>1536</v>
      </c>
      <c r="F193" s="28" t="s">
        <v>1537</v>
      </c>
      <c r="G193" s="28" t="s">
        <v>1538</v>
      </c>
      <c r="H193" s="29" t="s">
        <v>857</v>
      </c>
      <c r="I193" s="29"/>
      <c r="J193" s="29" t="s">
        <v>864</v>
      </c>
      <c r="K193" s="27">
        <v>58</v>
      </c>
      <c r="L193" s="28">
        <v>710000000</v>
      </c>
      <c r="M193" s="25" t="s">
        <v>1534</v>
      </c>
      <c r="N193" s="27" t="s">
        <v>1594</v>
      </c>
      <c r="O193" s="27" t="s">
        <v>359</v>
      </c>
      <c r="P193" s="27" t="s">
        <v>1589</v>
      </c>
      <c r="Q193" s="28" t="s">
        <v>1556</v>
      </c>
      <c r="R193" s="29" t="s">
        <v>686</v>
      </c>
      <c r="S193" s="27" t="s">
        <v>1561</v>
      </c>
      <c r="T193" s="27"/>
      <c r="U193" s="27"/>
      <c r="V193" s="30">
        <v>0</v>
      </c>
      <c r="W193" s="30">
        <v>0</v>
      </c>
      <c r="X193" s="30">
        <v>100</v>
      </c>
      <c r="Y193" s="27" t="s">
        <v>970</v>
      </c>
      <c r="Z193" s="27" t="s">
        <v>888</v>
      </c>
      <c r="AA193" s="27">
        <v>11</v>
      </c>
      <c r="AB193" s="33">
        <v>293.18</v>
      </c>
      <c r="AC193" s="33">
        <f t="shared" si="20"/>
        <v>3224.98</v>
      </c>
      <c r="AD193" s="33">
        <f t="shared" si="21"/>
        <v>3611.9776</v>
      </c>
      <c r="AE193" s="33">
        <v>11</v>
      </c>
      <c r="AF193" s="33">
        <v>293.18</v>
      </c>
      <c r="AG193" s="33">
        <f t="shared" si="22"/>
        <v>3224.98</v>
      </c>
      <c r="AH193" s="33">
        <f t="shared" si="23"/>
        <v>3611.9776</v>
      </c>
      <c r="AI193" s="33">
        <v>11</v>
      </c>
      <c r="AJ193" s="33">
        <v>293.18</v>
      </c>
      <c r="AK193" s="33">
        <f t="shared" si="24"/>
        <v>3224.98</v>
      </c>
      <c r="AL193" s="33">
        <f t="shared" si="25"/>
        <v>3611.9776</v>
      </c>
      <c r="AM193" s="33">
        <v>11</v>
      </c>
      <c r="AN193" s="33">
        <v>293.18</v>
      </c>
      <c r="AO193" s="33">
        <f t="shared" si="26"/>
        <v>3224.98</v>
      </c>
      <c r="AP193" s="33">
        <f t="shared" si="27"/>
        <v>3611.9776</v>
      </c>
      <c r="AQ193" s="33"/>
      <c r="AR193" s="33"/>
      <c r="AS193" s="33">
        <f t="shared" si="28"/>
        <v>0</v>
      </c>
      <c r="AT193" s="33">
        <f t="shared" si="29"/>
        <v>0</v>
      </c>
      <c r="AU193" s="33"/>
      <c r="AV193" s="33"/>
      <c r="AW193" s="33">
        <f t="shared" si="30"/>
        <v>0</v>
      </c>
      <c r="AX193" s="33">
        <f t="shared" si="31"/>
        <v>0</v>
      </c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>
        <f t="shared" si="32"/>
        <v>44</v>
      </c>
      <c r="EF193" s="36">
        <v>0</v>
      </c>
      <c r="EG193" s="36">
        <f t="shared" si="33"/>
        <v>0</v>
      </c>
      <c r="EH193" s="31" t="s">
        <v>1535</v>
      </c>
      <c r="EI193" s="28"/>
      <c r="EJ193" s="31"/>
      <c r="EK193" s="28" t="s">
        <v>1344</v>
      </c>
      <c r="EL193" s="28" t="s">
        <v>1565</v>
      </c>
      <c r="EM193" s="28" t="s">
        <v>1566</v>
      </c>
      <c r="EN193" s="28"/>
      <c r="EO193" s="28"/>
      <c r="EP193" s="28"/>
      <c r="EQ193" s="28"/>
      <c r="ER193" s="28"/>
      <c r="ES193" s="28"/>
    </row>
    <row r="194" spans="1:149" ht="25.5" customHeight="1">
      <c r="A194" s="27"/>
      <c r="B194" s="34" t="s">
        <v>1918</v>
      </c>
      <c r="C194" s="27"/>
      <c r="D194" s="78" t="s">
        <v>2012</v>
      </c>
      <c r="E194" s="27" t="s">
        <v>1536</v>
      </c>
      <c r="F194" s="28" t="s">
        <v>1537</v>
      </c>
      <c r="G194" s="28" t="s">
        <v>1538</v>
      </c>
      <c r="H194" s="29" t="s">
        <v>857</v>
      </c>
      <c r="I194" s="29"/>
      <c r="J194" s="29" t="s">
        <v>864</v>
      </c>
      <c r="K194" s="27">
        <v>58</v>
      </c>
      <c r="L194" s="28">
        <v>710000000</v>
      </c>
      <c r="M194" s="25" t="s">
        <v>1534</v>
      </c>
      <c r="N194" s="27" t="s">
        <v>1923</v>
      </c>
      <c r="O194" s="27" t="s">
        <v>359</v>
      </c>
      <c r="P194" s="27" t="s">
        <v>1589</v>
      </c>
      <c r="Q194" s="28" t="s">
        <v>1556</v>
      </c>
      <c r="R194" s="29" t="s">
        <v>686</v>
      </c>
      <c r="S194" s="27" t="s">
        <v>1561</v>
      </c>
      <c r="T194" s="27"/>
      <c r="U194" s="27"/>
      <c r="V194" s="30">
        <v>0</v>
      </c>
      <c r="W194" s="30">
        <v>0</v>
      </c>
      <c r="X194" s="30">
        <v>100</v>
      </c>
      <c r="Y194" s="27" t="s">
        <v>970</v>
      </c>
      <c r="Z194" s="27" t="s">
        <v>888</v>
      </c>
      <c r="AA194" s="27">
        <v>11</v>
      </c>
      <c r="AB194" s="33">
        <v>293.18</v>
      </c>
      <c r="AC194" s="33">
        <f>AA194*AB194</f>
        <v>3224.98</v>
      </c>
      <c r="AD194" s="33">
        <f>IF(Z194="С НДС",AC194*1.12,AC194)</f>
        <v>3611.9776</v>
      </c>
      <c r="AE194" s="33">
        <v>11</v>
      </c>
      <c r="AF194" s="33">
        <v>293.18</v>
      </c>
      <c r="AG194" s="33">
        <f>AE194*AF194</f>
        <v>3224.98</v>
      </c>
      <c r="AH194" s="33">
        <f>IF(Z194="С НДС",AG194*1.12,AG194)</f>
        <v>3611.9776</v>
      </c>
      <c r="AI194" s="33">
        <v>11</v>
      </c>
      <c r="AJ194" s="33">
        <v>293.18</v>
      </c>
      <c r="AK194" s="33">
        <f>AI194*AJ194</f>
        <v>3224.98</v>
      </c>
      <c r="AL194" s="33">
        <f>IF(Z194="С НДС",AK194*1.12,AK194)</f>
        <v>3611.9776</v>
      </c>
      <c r="AM194" s="33">
        <v>11</v>
      </c>
      <c r="AN194" s="33">
        <v>293.18</v>
      </c>
      <c r="AO194" s="33">
        <f>AM194*AN194</f>
        <v>3224.98</v>
      </c>
      <c r="AP194" s="33">
        <f>IF(Z194="С НДС",AO194*1.12,AO194)</f>
        <v>3611.9776</v>
      </c>
      <c r="AQ194" s="33"/>
      <c r="AR194" s="33"/>
      <c r="AS194" s="33">
        <f>AQ194*AR194</f>
        <v>0</v>
      </c>
      <c r="AT194" s="33">
        <f>IF(Z194="С НДС",AS194*1.12,AS194)</f>
        <v>0</v>
      </c>
      <c r="AU194" s="33"/>
      <c r="AV194" s="33"/>
      <c r="AW194" s="33">
        <f>AU194*AV194</f>
        <v>0</v>
      </c>
      <c r="AX194" s="33">
        <f>IF(Z194="С НДС",AW194*1.12,AW194)</f>
        <v>0</v>
      </c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>
        <f>SUM(AA194,AE194,AI194,AM194,AQ194)</f>
        <v>44</v>
      </c>
      <c r="EF194" s="36">
        <f>SUM(AW194,AS194,AO194,AG194,AC194,AK194)</f>
        <v>12899.92</v>
      </c>
      <c r="EG194" s="36">
        <f>IF(Z194="С НДС",EF194*1.12,EF194)</f>
        <v>14447.9104</v>
      </c>
      <c r="EH194" s="31" t="s">
        <v>1535</v>
      </c>
      <c r="EI194" s="28"/>
      <c r="EJ194" s="31"/>
      <c r="EK194" s="28" t="s">
        <v>1344</v>
      </c>
      <c r="EL194" s="28" t="s">
        <v>1565</v>
      </c>
      <c r="EM194" s="28" t="s">
        <v>1566</v>
      </c>
      <c r="EN194" s="28"/>
      <c r="EO194" s="28"/>
      <c r="EP194" s="28"/>
      <c r="EQ194" s="28"/>
      <c r="ER194" s="28"/>
      <c r="ES194" s="28"/>
    </row>
    <row r="195" spans="1:149" ht="25.5" customHeight="1">
      <c r="A195" s="27"/>
      <c r="B195" s="34" t="s">
        <v>1597</v>
      </c>
      <c r="C195" s="27"/>
      <c r="D195" s="78" t="s">
        <v>1602</v>
      </c>
      <c r="E195" s="27" t="s">
        <v>1536</v>
      </c>
      <c r="F195" s="28" t="s">
        <v>1537</v>
      </c>
      <c r="G195" s="28" t="s">
        <v>1538</v>
      </c>
      <c r="H195" s="29" t="s">
        <v>857</v>
      </c>
      <c r="I195" s="29"/>
      <c r="J195" s="29" t="s">
        <v>864</v>
      </c>
      <c r="K195" s="27">
        <v>58</v>
      </c>
      <c r="L195" s="28">
        <v>710000000</v>
      </c>
      <c r="M195" s="25" t="s">
        <v>1534</v>
      </c>
      <c r="N195" s="27" t="s">
        <v>1594</v>
      </c>
      <c r="O195" s="27" t="s">
        <v>359</v>
      </c>
      <c r="P195" s="27">
        <v>111010000</v>
      </c>
      <c r="Q195" s="28" t="s">
        <v>1544</v>
      </c>
      <c r="R195" s="29" t="s">
        <v>686</v>
      </c>
      <c r="S195" s="27" t="s">
        <v>1561</v>
      </c>
      <c r="T195" s="27"/>
      <c r="U195" s="27"/>
      <c r="V195" s="30">
        <v>0</v>
      </c>
      <c r="W195" s="30">
        <v>0</v>
      </c>
      <c r="X195" s="30">
        <v>100</v>
      </c>
      <c r="Y195" s="27" t="s">
        <v>970</v>
      </c>
      <c r="Z195" s="27" t="s">
        <v>888</v>
      </c>
      <c r="AA195" s="27">
        <v>23</v>
      </c>
      <c r="AB195" s="33">
        <v>293.18</v>
      </c>
      <c r="AC195" s="33">
        <f t="shared" si="20"/>
        <v>6743.14</v>
      </c>
      <c r="AD195" s="33">
        <f t="shared" si="21"/>
        <v>7552.316800000001</v>
      </c>
      <c r="AE195" s="33">
        <v>23</v>
      </c>
      <c r="AF195" s="33">
        <v>293.18</v>
      </c>
      <c r="AG195" s="33">
        <f t="shared" si="22"/>
        <v>6743.14</v>
      </c>
      <c r="AH195" s="33">
        <f t="shared" si="23"/>
        <v>7552.316800000001</v>
      </c>
      <c r="AI195" s="33">
        <v>23</v>
      </c>
      <c r="AJ195" s="33">
        <v>293.18</v>
      </c>
      <c r="AK195" s="33">
        <f t="shared" si="24"/>
        <v>6743.14</v>
      </c>
      <c r="AL195" s="33">
        <f t="shared" si="25"/>
        <v>7552.316800000001</v>
      </c>
      <c r="AM195" s="33">
        <v>23</v>
      </c>
      <c r="AN195" s="33">
        <v>293.18</v>
      </c>
      <c r="AO195" s="33">
        <f t="shared" si="26"/>
        <v>6743.14</v>
      </c>
      <c r="AP195" s="33">
        <f t="shared" si="27"/>
        <v>7552.316800000001</v>
      </c>
      <c r="AQ195" s="33"/>
      <c r="AR195" s="33"/>
      <c r="AS195" s="33">
        <f t="shared" si="28"/>
        <v>0</v>
      </c>
      <c r="AT195" s="33">
        <f t="shared" si="29"/>
        <v>0</v>
      </c>
      <c r="AU195" s="33"/>
      <c r="AV195" s="33"/>
      <c r="AW195" s="33">
        <f t="shared" si="30"/>
        <v>0</v>
      </c>
      <c r="AX195" s="33">
        <f t="shared" si="31"/>
        <v>0</v>
      </c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>
        <f t="shared" si="32"/>
        <v>92</v>
      </c>
      <c r="EF195" s="36">
        <v>0</v>
      </c>
      <c r="EG195" s="36">
        <f t="shared" si="33"/>
        <v>0</v>
      </c>
      <c r="EH195" s="31" t="s">
        <v>1535</v>
      </c>
      <c r="EI195" s="28"/>
      <c r="EJ195" s="31"/>
      <c r="EK195" s="28" t="s">
        <v>1344</v>
      </c>
      <c r="EL195" s="28" t="s">
        <v>1565</v>
      </c>
      <c r="EM195" s="28" t="s">
        <v>1566</v>
      </c>
      <c r="EN195" s="28"/>
      <c r="EO195" s="28"/>
      <c r="EP195" s="28"/>
      <c r="EQ195" s="28"/>
      <c r="ER195" s="28"/>
      <c r="ES195" s="28"/>
    </row>
    <row r="196" spans="1:149" ht="25.5" customHeight="1">
      <c r="A196" s="27"/>
      <c r="B196" s="34" t="s">
        <v>1918</v>
      </c>
      <c r="C196" s="27"/>
      <c r="D196" s="78" t="s">
        <v>2013</v>
      </c>
      <c r="E196" s="27" t="s">
        <v>1536</v>
      </c>
      <c r="F196" s="28" t="s">
        <v>1537</v>
      </c>
      <c r="G196" s="28" t="s">
        <v>1538</v>
      </c>
      <c r="H196" s="29" t="s">
        <v>857</v>
      </c>
      <c r="I196" s="29"/>
      <c r="J196" s="29" t="s">
        <v>864</v>
      </c>
      <c r="K196" s="27">
        <v>58</v>
      </c>
      <c r="L196" s="28">
        <v>710000000</v>
      </c>
      <c r="M196" s="25" t="s">
        <v>1534</v>
      </c>
      <c r="N196" s="27" t="s">
        <v>1923</v>
      </c>
      <c r="O196" s="27" t="s">
        <v>359</v>
      </c>
      <c r="P196" s="27">
        <v>111010000</v>
      </c>
      <c r="Q196" s="28" t="s">
        <v>1544</v>
      </c>
      <c r="R196" s="29" t="s">
        <v>686</v>
      </c>
      <c r="S196" s="27" t="s">
        <v>1561</v>
      </c>
      <c r="T196" s="27"/>
      <c r="U196" s="27"/>
      <c r="V196" s="30">
        <v>0</v>
      </c>
      <c r="W196" s="30">
        <v>0</v>
      </c>
      <c r="X196" s="30">
        <v>100</v>
      </c>
      <c r="Y196" s="27" t="s">
        <v>970</v>
      </c>
      <c r="Z196" s="27" t="s">
        <v>888</v>
      </c>
      <c r="AA196" s="27">
        <v>23</v>
      </c>
      <c r="AB196" s="33">
        <v>293.18</v>
      </c>
      <c r="AC196" s="33">
        <f>AA196*AB196</f>
        <v>6743.14</v>
      </c>
      <c r="AD196" s="33">
        <f>IF(Z196="С НДС",AC196*1.12,AC196)</f>
        <v>7552.316800000001</v>
      </c>
      <c r="AE196" s="33">
        <v>23</v>
      </c>
      <c r="AF196" s="33">
        <v>293.18</v>
      </c>
      <c r="AG196" s="33">
        <f>AE196*AF196</f>
        <v>6743.14</v>
      </c>
      <c r="AH196" s="33">
        <f>IF(Z196="С НДС",AG196*1.12,AG196)</f>
        <v>7552.316800000001</v>
      </c>
      <c r="AI196" s="33">
        <v>23</v>
      </c>
      <c r="AJ196" s="33">
        <v>293.18</v>
      </c>
      <c r="AK196" s="33">
        <f>AI196*AJ196</f>
        <v>6743.14</v>
      </c>
      <c r="AL196" s="33">
        <f>IF(Z196="С НДС",AK196*1.12,AK196)</f>
        <v>7552.316800000001</v>
      </c>
      <c r="AM196" s="33">
        <v>23</v>
      </c>
      <c r="AN196" s="33">
        <v>293.18</v>
      </c>
      <c r="AO196" s="33">
        <f>AM196*AN196</f>
        <v>6743.14</v>
      </c>
      <c r="AP196" s="33">
        <f>IF(Z196="С НДС",AO196*1.12,AO196)</f>
        <v>7552.316800000001</v>
      </c>
      <c r="AQ196" s="33"/>
      <c r="AR196" s="33"/>
      <c r="AS196" s="33">
        <f>AQ196*AR196</f>
        <v>0</v>
      </c>
      <c r="AT196" s="33">
        <f>IF(Z196="С НДС",AS196*1.12,AS196)</f>
        <v>0</v>
      </c>
      <c r="AU196" s="33"/>
      <c r="AV196" s="33"/>
      <c r="AW196" s="33">
        <f>AU196*AV196</f>
        <v>0</v>
      </c>
      <c r="AX196" s="33">
        <f>IF(Z196="С НДС",AW196*1.12,AW196)</f>
        <v>0</v>
      </c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>
        <f>SUM(AA196,AE196,AI196,AM196,AQ196)</f>
        <v>92</v>
      </c>
      <c r="EF196" s="36">
        <f>SUM(AW196,AS196,AO196,AG196,AC196,AK196)</f>
        <v>26972.56</v>
      </c>
      <c r="EG196" s="36">
        <f>IF(Z196="С НДС",EF196*1.12,EF196)</f>
        <v>30209.267200000006</v>
      </c>
      <c r="EH196" s="31" t="s">
        <v>1535</v>
      </c>
      <c r="EI196" s="28"/>
      <c r="EJ196" s="31"/>
      <c r="EK196" s="28" t="s">
        <v>1344</v>
      </c>
      <c r="EL196" s="28" t="s">
        <v>1565</v>
      </c>
      <c r="EM196" s="28" t="s">
        <v>1566</v>
      </c>
      <c r="EN196" s="28"/>
      <c r="EO196" s="28"/>
      <c r="EP196" s="28"/>
      <c r="EQ196" s="28"/>
      <c r="ER196" s="28"/>
      <c r="ES196" s="28"/>
    </row>
    <row r="197" spans="1:149" ht="25.5" customHeight="1">
      <c r="A197" s="27"/>
      <c r="B197" s="34" t="s">
        <v>1597</v>
      </c>
      <c r="C197" s="27"/>
      <c r="D197" s="78" t="s">
        <v>1713</v>
      </c>
      <c r="E197" s="27" t="s">
        <v>1536</v>
      </c>
      <c r="F197" s="28" t="s">
        <v>1537</v>
      </c>
      <c r="G197" s="28" t="s">
        <v>1538</v>
      </c>
      <c r="H197" s="29" t="s">
        <v>857</v>
      </c>
      <c r="I197" s="29"/>
      <c r="J197" s="29" t="s">
        <v>864</v>
      </c>
      <c r="K197" s="27">
        <v>58</v>
      </c>
      <c r="L197" s="28">
        <v>710000000</v>
      </c>
      <c r="M197" s="25" t="s">
        <v>1534</v>
      </c>
      <c r="N197" s="27" t="s">
        <v>1594</v>
      </c>
      <c r="O197" s="27" t="s">
        <v>359</v>
      </c>
      <c r="P197" s="27" t="s">
        <v>1587</v>
      </c>
      <c r="Q197" s="28" t="s">
        <v>1543</v>
      </c>
      <c r="R197" s="29" t="s">
        <v>686</v>
      </c>
      <c r="S197" s="27" t="s">
        <v>1561</v>
      </c>
      <c r="T197" s="27"/>
      <c r="U197" s="27"/>
      <c r="V197" s="30">
        <v>0</v>
      </c>
      <c r="W197" s="30">
        <v>0</v>
      </c>
      <c r="X197" s="30">
        <v>100</v>
      </c>
      <c r="Y197" s="27" t="s">
        <v>970</v>
      </c>
      <c r="Z197" s="27" t="s">
        <v>888</v>
      </c>
      <c r="AA197" s="27">
        <v>11</v>
      </c>
      <c r="AB197" s="33">
        <v>293.18</v>
      </c>
      <c r="AC197" s="33">
        <f t="shared" si="20"/>
        <v>3224.98</v>
      </c>
      <c r="AD197" s="33">
        <f t="shared" si="21"/>
        <v>3611.9776</v>
      </c>
      <c r="AE197" s="33">
        <v>11</v>
      </c>
      <c r="AF197" s="33">
        <v>293.18</v>
      </c>
      <c r="AG197" s="33">
        <f t="shared" si="22"/>
        <v>3224.98</v>
      </c>
      <c r="AH197" s="33">
        <f t="shared" si="23"/>
        <v>3611.9776</v>
      </c>
      <c r="AI197" s="33">
        <v>11</v>
      </c>
      <c r="AJ197" s="33">
        <v>293.18</v>
      </c>
      <c r="AK197" s="33">
        <f t="shared" si="24"/>
        <v>3224.98</v>
      </c>
      <c r="AL197" s="33">
        <f t="shared" si="25"/>
        <v>3611.9776</v>
      </c>
      <c r="AM197" s="33">
        <v>11</v>
      </c>
      <c r="AN197" s="33">
        <v>293.18</v>
      </c>
      <c r="AO197" s="33">
        <f t="shared" si="26"/>
        <v>3224.98</v>
      </c>
      <c r="AP197" s="33">
        <f t="shared" si="27"/>
        <v>3611.9776</v>
      </c>
      <c r="AQ197" s="33"/>
      <c r="AR197" s="33"/>
      <c r="AS197" s="33">
        <f t="shared" si="28"/>
        <v>0</v>
      </c>
      <c r="AT197" s="33">
        <f t="shared" si="29"/>
        <v>0</v>
      </c>
      <c r="AU197" s="33"/>
      <c r="AV197" s="33"/>
      <c r="AW197" s="33">
        <f t="shared" si="30"/>
        <v>0</v>
      </c>
      <c r="AX197" s="33">
        <f t="shared" si="31"/>
        <v>0</v>
      </c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>
        <f t="shared" si="32"/>
        <v>44</v>
      </c>
      <c r="EF197" s="36">
        <v>0</v>
      </c>
      <c r="EG197" s="36">
        <f t="shared" si="33"/>
        <v>0</v>
      </c>
      <c r="EH197" s="31" t="s">
        <v>1535</v>
      </c>
      <c r="EI197" s="28"/>
      <c r="EJ197" s="31"/>
      <c r="EK197" s="28" t="s">
        <v>1344</v>
      </c>
      <c r="EL197" s="28" t="s">
        <v>1565</v>
      </c>
      <c r="EM197" s="28" t="s">
        <v>1566</v>
      </c>
      <c r="EN197" s="28"/>
      <c r="EO197" s="28"/>
      <c r="EP197" s="28"/>
      <c r="EQ197" s="28"/>
      <c r="ER197" s="28"/>
      <c r="ES197" s="28"/>
    </row>
    <row r="198" spans="1:149" ht="25.5" customHeight="1">
      <c r="A198" s="27"/>
      <c r="B198" s="34" t="s">
        <v>1918</v>
      </c>
      <c r="C198" s="27"/>
      <c r="D198" s="78" t="s">
        <v>2014</v>
      </c>
      <c r="E198" s="27" t="s">
        <v>1536</v>
      </c>
      <c r="F198" s="28" t="s">
        <v>1537</v>
      </c>
      <c r="G198" s="28" t="s">
        <v>1538</v>
      </c>
      <c r="H198" s="29" t="s">
        <v>857</v>
      </c>
      <c r="I198" s="29"/>
      <c r="J198" s="29" t="s">
        <v>864</v>
      </c>
      <c r="K198" s="27">
        <v>58</v>
      </c>
      <c r="L198" s="28">
        <v>710000000</v>
      </c>
      <c r="M198" s="25" t="s">
        <v>1534</v>
      </c>
      <c r="N198" s="27" t="s">
        <v>1923</v>
      </c>
      <c r="O198" s="27" t="s">
        <v>359</v>
      </c>
      <c r="P198" s="27" t="s">
        <v>1587</v>
      </c>
      <c r="Q198" s="28" t="s">
        <v>1543</v>
      </c>
      <c r="R198" s="29" t="s">
        <v>686</v>
      </c>
      <c r="S198" s="27" t="s">
        <v>1561</v>
      </c>
      <c r="T198" s="27"/>
      <c r="U198" s="27"/>
      <c r="V198" s="30">
        <v>0</v>
      </c>
      <c r="W198" s="30">
        <v>0</v>
      </c>
      <c r="X198" s="30">
        <v>100</v>
      </c>
      <c r="Y198" s="27" t="s">
        <v>970</v>
      </c>
      <c r="Z198" s="27" t="s">
        <v>888</v>
      </c>
      <c r="AA198" s="27">
        <v>11</v>
      </c>
      <c r="AB198" s="33">
        <v>293.18</v>
      </c>
      <c r="AC198" s="33">
        <f>AA198*AB198</f>
        <v>3224.98</v>
      </c>
      <c r="AD198" s="33">
        <f>IF(Z198="С НДС",AC198*1.12,AC198)</f>
        <v>3611.9776</v>
      </c>
      <c r="AE198" s="33">
        <v>11</v>
      </c>
      <c r="AF198" s="33">
        <v>293.18</v>
      </c>
      <c r="AG198" s="33">
        <f>AE198*AF198</f>
        <v>3224.98</v>
      </c>
      <c r="AH198" s="33">
        <f>IF(Z198="С НДС",AG198*1.12,AG198)</f>
        <v>3611.9776</v>
      </c>
      <c r="AI198" s="33">
        <v>11</v>
      </c>
      <c r="AJ198" s="33">
        <v>293.18</v>
      </c>
      <c r="AK198" s="33">
        <f>AI198*AJ198</f>
        <v>3224.98</v>
      </c>
      <c r="AL198" s="33">
        <f>IF(Z198="С НДС",AK198*1.12,AK198)</f>
        <v>3611.9776</v>
      </c>
      <c r="AM198" s="33">
        <v>11</v>
      </c>
      <c r="AN198" s="33">
        <v>293.18</v>
      </c>
      <c r="AO198" s="33">
        <f>AM198*AN198</f>
        <v>3224.98</v>
      </c>
      <c r="AP198" s="33">
        <f>IF(Z198="С НДС",AO198*1.12,AO198)</f>
        <v>3611.9776</v>
      </c>
      <c r="AQ198" s="33"/>
      <c r="AR198" s="33"/>
      <c r="AS198" s="33">
        <f>AQ198*AR198</f>
        <v>0</v>
      </c>
      <c r="AT198" s="33">
        <f>IF(Z198="С НДС",AS198*1.12,AS198)</f>
        <v>0</v>
      </c>
      <c r="AU198" s="33"/>
      <c r="AV198" s="33"/>
      <c r="AW198" s="33">
        <f>AU198*AV198</f>
        <v>0</v>
      </c>
      <c r="AX198" s="33">
        <f>IF(Z198="С НДС",AW198*1.12,AW198)</f>
        <v>0</v>
      </c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>
        <f>SUM(AA198,AE198,AI198,AM198,AQ198)</f>
        <v>44</v>
      </c>
      <c r="EF198" s="36">
        <f>SUM(AW198,AS198,AO198,AG198,AC198,AK198)</f>
        <v>12899.92</v>
      </c>
      <c r="EG198" s="36">
        <f>IF(Z198="С НДС",EF198*1.12,EF198)</f>
        <v>14447.9104</v>
      </c>
      <c r="EH198" s="31" t="s">
        <v>1535</v>
      </c>
      <c r="EI198" s="28"/>
      <c r="EJ198" s="31"/>
      <c r="EK198" s="28" t="s">
        <v>1344</v>
      </c>
      <c r="EL198" s="28" t="s">
        <v>1565</v>
      </c>
      <c r="EM198" s="28" t="s">
        <v>1566</v>
      </c>
      <c r="EN198" s="28"/>
      <c r="EO198" s="28"/>
      <c r="EP198" s="28"/>
      <c r="EQ198" s="28"/>
      <c r="ER198" s="28"/>
      <c r="ES198" s="28"/>
    </row>
    <row r="199" spans="1:149" ht="25.5" customHeight="1">
      <c r="A199" s="25"/>
      <c r="B199" s="35" t="s">
        <v>1597</v>
      </c>
      <c r="C199" s="25"/>
      <c r="D199" s="78" t="s">
        <v>1683</v>
      </c>
      <c r="E199" s="27" t="s">
        <v>1536</v>
      </c>
      <c r="F199" s="28" t="s">
        <v>1537</v>
      </c>
      <c r="G199" s="28" t="s">
        <v>1538</v>
      </c>
      <c r="H199" s="29" t="s">
        <v>857</v>
      </c>
      <c r="I199" s="29"/>
      <c r="J199" s="29" t="s">
        <v>864</v>
      </c>
      <c r="K199" s="27">
        <v>58</v>
      </c>
      <c r="L199" s="28">
        <v>710000000</v>
      </c>
      <c r="M199" s="25" t="s">
        <v>1534</v>
      </c>
      <c r="N199" s="27" t="s">
        <v>1594</v>
      </c>
      <c r="O199" s="27" t="s">
        <v>359</v>
      </c>
      <c r="P199" s="27">
        <v>511610000</v>
      </c>
      <c r="Q199" s="28" t="s">
        <v>1553</v>
      </c>
      <c r="R199" s="29" t="s">
        <v>686</v>
      </c>
      <c r="S199" s="27" t="s">
        <v>1561</v>
      </c>
      <c r="T199" s="27"/>
      <c r="U199" s="27"/>
      <c r="V199" s="30">
        <v>0</v>
      </c>
      <c r="W199" s="30">
        <v>0</v>
      </c>
      <c r="X199" s="30">
        <v>100</v>
      </c>
      <c r="Y199" s="27" t="s">
        <v>970</v>
      </c>
      <c r="Z199" s="27" t="s">
        <v>888</v>
      </c>
      <c r="AA199" s="27">
        <v>1800</v>
      </c>
      <c r="AB199" s="33">
        <v>1195.66</v>
      </c>
      <c r="AC199" s="33">
        <f t="shared" si="20"/>
        <v>2152188</v>
      </c>
      <c r="AD199" s="33">
        <f t="shared" si="21"/>
        <v>2410450.56</v>
      </c>
      <c r="AE199" s="33">
        <v>1800</v>
      </c>
      <c r="AF199" s="33">
        <v>1195.66</v>
      </c>
      <c r="AG199" s="33">
        <f t="shared" si="22"/>
        <v>2152188</v>
      </c>
      <c r="AH199" s="33">
        <f t="shared" si="23"/>
        <v>2410450.56</v>
      </c>
      <c r="AI199" s="33">
        <v>1800</v>
      </c>
      <c r="AJ199" s="33">
        <v>1195.66</v>
      </c>
      <c r="AK199" s="33">
        <f t="shared" si="24"/>
        <v>2152188</v>
      </c>
      <c r="AL199" s="33">
        <f t="shared" si="25"/>
        <v>2410450.56</v>
      </c>
      <c r="AM199" s="33">
        <v>1800</v>
      </c>
      <c r="AN199" s="33">
        <v>1195.66</v>
      </c>
      <c r="AO199" s="33">
        <f t="shared" si="26"/>
        <v>2152188</v>
      </c>
      <c r="AP199" s="33">
        <f t="shared" si="27"/>
        <v>2410450.56</v>
      </c>
      <c r="AQ199" s="33"/>
      <c r="AR199" s="33"/>
      <c r="AS199" s="33">
        <f t="shared" si="28"/>
        <v>0</v>
      </c>
      <c r="AT199" s="33">
        <f t="shared" si="29"/>
        <v>0</v>
      </c>
      <c r="AU199" s="33"/>
      <c r="AV199" s="33"/>
      <c r="AW199" s="33">
        <f t="shared" si="30"/>
        <v>0</v>
      </c>
      <c r="AX199" s="33">
        <f t="shared" si="31"/>
        <v>0</v>
      </c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>
        <f t="shared" si="32"/>
        <v>7200</v>
      </c>
      <c r="EF199" s="36">
        <v>0</v>
      </c>
      <c r="EG199" s="36">
        <f t="shared" si="33"/>
        <v>0</v>
      </c>
      <c r="EH199" s="31" t="s">
        <v>1535</v>
      </c>
      <c r="EI199" s="28"/>
      <c r="EJ199" s="31"/>
      <c r="EK199" s="28" t="s">
        <v>1344</v>
      </c>
      <c r="EL199" s="28" t="s">
        <v>1563</v>
      </c>
      <c r="EM199" s="28" t="s">
        <v>1564</v>
      </c>
      <c r="EN199" s="28"/>
      <c r="EO199" s="28"/>
      <c r="EP199" s="28"/>
      <c r="EQ199" s="28"/>
      <c r="ER199" s="28"/>
      <c r="ES199" s="28"/>
    </row>
    <row r="200" spans="1:149" ht="25.5" customHeight="1">
      <c r="A200" s="25"/>
      <c r="B200" s="35" t="s">
        <v>1918</v>
      </c>
      <c r="C200" s="25"/>
      <c r="D200" s="78" t="s">
        <v>2015</v>
      </c>
      <c r="E200" s="27" t="s">
        <v>1536</v>
      </c>
      <c r="F200" s="28" t="s">
        <v>1537</v>
      </c>
      <c r="G200" s="28" t="s">
        <v>1538</v>
      </c>
      <c r="H200" s="29" t="s">
        <v>857</v>
      </c>
      <c r="I200" s="29"/>
      <c r="J200" s="29" t="s">
        <v>864</v>
      </c>
      <c r="K200" s="27">
        <v>58</v>
      </c>
      <c r="L200" s="28">
        <v>710000000</v>
      </c>
      <c r="M200" s="25" t="s">
        <v>1534</v>
      </c>
      <c r="N200" s="27" t="s">
        <v>1923</v>
      </c>
      <c r="O200" s="27" t="s">
        <v>359</v>
      </c>
      <c r="P200" s="27">
        <v>511610000</v>
      </c>
      <c r="Q200" s="28" t="s">
        <v>1553</v>
      </c>
      <c r="R200" s="29" t="s">
        <v>686</v>
      </c>
      <c r="S200" s="27" t="s">
        <v>1561</v>
      </c>
      <c r="T200" s="27"/>
      <c r="U200" s="27"/>
      <c r="V200" s="30">
        <v>0</v>
      </c>
      <c r="W200" s="30">
        <v>0</v>
      </c>
      <c r="X200" s="30">
        <v>100</v>
      </c>
      <c r="Y200" s="27" t="s">
        <v>970</v>
      </c>
      <c r="Z200" s="27" t="s">
        <v>888</v>
      </c>
      <c r="AA200" s="27">
        <v>1800</v>
      </c>
      <c r="AB200" s="33">
        <v>1195.66</v>
      </c>
      <c r="AC200" s="33">
        <f>AA200*AB200</f>
        <v>2152188</v>
      </c>
      <c r="AD200" s="33">
        <f>IF(Z200="С НДС",AC200*1.12,AC200)</f>
        <v>2410450.56</v>
      </c>
      <c r="AE200" s="33">
        <v>1800</v>
      </c>
      <c r="AF200" s="33">
        <v>1195.66</v>
      </c>
      <c r="AG200" s="33">
        <f>AE200*AF200</f>
        <v>2152188</v>
      </c>
      <c r="AH200" s="33">
        <f>IF(Z200="С НДС",AG200*1.12,AG200)</f>
        <v>2410450.56</v>
      </c>
      <c r="AI200" s="33">
        <v>1800</v>
      </c>
      <c r="AJ200" s="33">
        <v>1195.66</v>
      </c>
      <c r="AK200" s="33">
        <f>AI200*AJ200</f>
        <v>2152188</v>
      </c>
      <c r="AL200" s="33">
        <f>IF(Z200="С НДС",AK200*1.12,AK200)</f>
        <v>2410450.56</v>
      </c>
      <c r="AM200" s="33">
        <v>1800</v>
      </c>
      <c r="AN200" s="33">
        <v>1195.66</v>
      </c>
      <c r="AO200" s="33">
        <f>AM200*AN200</f>
        <v>2152188</v>
      </c>
      <c r="AP200" s="33">
        <f>IF(Z200="С НДС",AO200*1.12,AO200)</f>
        <v>2410450.56</v>
      </c>
      <c r="AQ200" s="33"/>
      <c r="AR200" s="33"/>
      <c r="AS200" s="33">
        <f>AQ200*AR200</f>
        <v>0</v>
      </c>
      <c r="AT200" s="33">
        <f>IF(Z200="С НДС",AS200*1.12,AS200)</f>
        <v>0</v>
      </c>
      <c r="AU200" s="33"/>
      <c r="AV200" s="33"/>
      <c r="AW200" s="33">
        <f>AU200*AV200</f>
        <v>0</v>
      </c>
      <c r="AX200" s="33">
        <f>IF(Z200="С НДС",AW200*1.12,AW200)</f>
        <v>0</v>
      </c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>
        <f>SUM(AA200,AE200,AI200,AM200,AQ200)</f>
        <v>7200</v>
      </c>
      <c r="EF200" s="36">
        <f>SUM(AW200,AS200,AO200,AG200,AC200,AK200)</f>
        <v>8608752</v>
      </c>
      <c r="EG200" s="36">
        <f>IF(Z200="С НДС",EF200*1.12,EF200)</f>
        <v>9641802.24</v>
      </c>
      <c r="EH200" s="31" t="s">
        <v>1535</v>
      </c>
      <c r="EI200" s="28"/>
      <c r="EJ200" s="31"/>
      <c r="EK200" s="28" t="s">
        <v>1344</v>
      </c>
      <c r="EL200" s="28" t="s">
        <v>1563</v>
      </c>
      <c r="EM200" s="28" t="s">
        <v>1564</v>
      </c>
      <c r="EN200" s="28"/>
      <c r="EO200" s="28"/>
      <c r="EP200" s="28"/>
      <c r="EQ200" s="28"/>
      <c r="ER200" s="28"/>
      <c r="ES200" s="28"/>
    </row>
    <row r="201" spans="1:149" ht="25.5" customHeight="1">
      <c r="A201" s="25"/>
      <c r="B201" s="35" t="s">
        <v>1597</v>
      </c>
      <c r="C201" s="25"/>
      <c r="D201" s="78" t="s">
        <v>1622</v>
      </c>
      <c r="E201" s="27" t="s">
        <v>1536</v>
      </c>
      <c r="F201" s="28" t="s">
        <v>1537</v>
      </c>
      <c r="G201" s="28" t="s">
        <v>1538</v>
      </c>
      <c r="H201" s="29" t="s">
        <v>857</v>
      </c>
      <c r="I201" s="29"/>
      <c r="J201" s="29" t="s">
        <v>864</v>
      </c>
      <c r="K201" s="27">
        <v>58</v>
      </c>
      <c r="L201" s="28">
        <v>710000000</v>
      </c>
      <c r="M201" s="25" t="s">
        <v>1534</v>
      </c>
      <c r="N201" s="27" t="s">
        <v>1594</v>
      </c>
      <c r="O201" s="27" t="s">
        <v>359</v>
      </c>
      <c r="P201" s="27">
        <v>316621100</v>
      </c>
      <c r="Q201" s="28" t="s">
        <v>1552</v>
      </c>
      <c r="R201" s="29" t="s">
        <v>686</v>
      </c>
      <c r="S201" s="27" t="s">
        <v>1561</v>
      </c>
      <c r="T201" s="27"/>
      <c r="U201" s="27"/>
      <c r="V201" s="30">
        <v>0</v>
      </c>
      <c r="W201" s="30">
        <v>0</v>
      </c>
      <c r="X201" s="30">
        <v>100</v>
      </c>
      <c r="Y201" s="27" t="s">
        <v>970</v>
      </c>
      <c r="Z201" s="27" t="s">
        <v>888</v>
      </c>
      <c r="AA201" s="27">
        <v>2200</v>
      </c>
      <c r="AB201" s="33">
        <v>1195.66</v>
      </c>
      <c r="AC201" s="33">
        <f t="shared" si="20"/>
        <v>2630452</v>
      </c>
      <c r="AD201" s="33">
        <f t="shared" si="21"/>
        <v>2946106.24</v>
      </c>
      <c r="AE201" s="33">
        <v>2200</v>
      </c>
      <c r="AF201" s="33">
        <v>1195.66</v>
      </c>
      <c r="AG201" s="33">
        <f t="shared" si="22"/>
        <v>2630452</v>
      </c>
      <c r="AH201" s="33">
        <f t="shared" si="23"/>
        <v>2946106.24</v>
      </c>
      <c r="AI201" s="33">
        <v>2200</v>
      </c>
      <c r="AJ201" s="33">
        <v>1195.66</v>
      </c>
      <c r="AK201" s="33">
        <f t="shared" si="24"/>
        <v>2630452</v>
      </c>
      <c r="AL201" s="33">
        <f aca="true" t="shared" si="34" ref="AL201:AL263">IF(Z201="С НДС",AK201*1.12,AK201)</f>
        <v>2946106.24</v>
      </c>
      <c r="AM201" s="33">
        <v>2200</v>
      </c>
      <c r="AN201" s="33">
        <v>1195.66</v>
      </c>
      <c r="AO201" s="33">
        <f t="shared" si="26"/>
        <v>2630452</v>
      </c>
      <c r="AP201" s="33">
        <f aca="true" t="shared" si="35" ref="AP201:AP263">IF(Z201="С НДС",AO201*1.12,AO201)</f>
        <v>2946106.24</v>
      </c>
      <c r="AQ201" s="33"/>
      <c r="AR201" s="33"/>
      <c r="AS201" s="33">
        <f t="shared" si="28"/>
        <v>0</v>
      </c>
      <c r="AT201" s="33">
        <f aca="true" t="shared" si="36" ref="AT201:AT263">IF(Z201="С НДС",AS201*1.12,AS201)</f>
        <v>0</v>
      </c>
      <c r="AU201" s="33"/>
      <c r="AV201" s="33"/>
      <c r="AW201" s="33">
        <f t="shared" si="30"/>
        <v>0</v>
      </c>
      <c r="AX201" s="33">
        <f aca="true" t="shared" si="37" ref="AX201:AX263">IF(Z201="С НДС",AW201*1.12,AW201)</f>
        <v>0</v>
      </c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>
        <f aca="true" t="shared" si="38" ref="EE201:EE263">SUM(AA201,AE201,AI201,AM201,AQ201)</f>
        <v>8800</v>
      </c>
      <c r="EF201" s="36">
        <v>0</v>
      </c>
      <c r="EG201" s="36">
        <f aca="true" t="shared" si="39" ref="EG201:EG263">IF(Z201="С НДС",EF201*1.12,EF201)</f>
        <v>0</v>
      </c>
      <c r="EH201" s="31" t="s">
        <v>1535</v>
      </c>
      <c r="EI201" s="28"/>
      <c r="EJ201" s="31"/>
      <c r="EK201" s="28" t="s">
        <v>1344</v>
      </c>
      <c r="EL201" s="28" t="s">
        <v>1563</v>
      </c>
      <c r="EM201" s="28" t="s">
        <v>1564</v>
      </c>
      <c r="EN201" s="28"/>
      <c r="EO201" s="28"/>
      <c r="EP201" s="28"/>
      <c r="EQ201" s="28"/>
      <c r="ER201" s="28"/>
      <c r="ES201" s="28"/>
    </row>
    <row r="202" spans="1:149" ht="25.5" customHeight="1">
      <c r="A202" s="25"/>
      <c r="B202" s="35" t="s">
        <v>1918</v>
      </c>
      <c r="C202" s="25"/>
      <c r="D202" s="78" t="s">
        <v>2016</v>
      </c>
      <c r="E202" s="27" t="s">
        <v>1536</v>
      </c>
      <c r="F202" s="28" t="s">
        <v>1537</v>
      </c>
      <c r="G202" s="28" t="s">
        <v>1538</v>
      </c>
      <c r="H202" s="29" t="s">
        <v>857</v>
      </c>
      <c r="I202" s="29"/>
      <c r="J202" s="29" t="s">
        <v>864</v>
      </c>
      <c r="K202" s="27">
        <v>58</v>
      </c>
      <c r="L202" s="28">
        <v>710000000</v>
      </c>
      <c r="M202" s="25" t="s">
        <v>1534</v>
      </c>
      <c r="N202" s="27" t="s">
        <v>1923</v>
      </c>
      <c r="O202" s="27" t="s">
        <v>359</v>
      </c>
      <c r="P202" s="27">
        <v>316621100</v>
      </c>
      <c r="Q202" s="28" t="s">
        <v>1552</v>
      </c>
      <c r="R202" s="29" t="s">
        <v>686</v>
      </c>
      <c r="S202" s="27" t="s">
        <v>1561</v>
      </c>
      <c r="T202" s="27"/>
      <c r="U202" s="27"/>
      <c r="V202" s="30">
        <v>0</v>
      </c>
      <c r="W202" s="30">
        <v>0</v>
      </c>
      <c r="X202" s="30">
        <v>100</v>
      </c>
      <c r="Y202" s="27" t="s">
        <v>970</v>
      </c>
      <c r="Z202" s="27" t="s">
        <v>888</v>
      </c>
      <c r="AA202" s="27">
        <v>2200</v>
      </c>
      <c r="AB202" s="33">
        <v>1195.66</v>
      </c>
      <c r="AC202" s="33">
        <f>AA202*AB202</f>
        <v>2630452</v>
      </c>
      <c r="AD202" s="33">
        <f>IF(Z202="С НДС",AC202*1.12,AC202)</f>
        <v>2946106.24</v>
      </c>
      <c r="AE202" s="33">
        <v>2200</v>
      </c>
      <c r="AF202" s="33">
        <v>1195.66</v>
      </c>
      <c r="AG202" s="33">
        <f>AE202*AF202</f>
        <v>2630452</v>
      </c>
      <c r="AH202" s="33">
        <f>IF(Z202="С НДС",AG202*1.12,AG202)</f>
        <v>2946106.24</v>
      </c>
      <c r="AI202" s="33">
        <v>2200</v>
      </c>
      <c r="AJ202" s="33">
        <v>1195.66</v>
      </c>
      <c r="AK202" s="33">
        <f>AI202*AJ202</f>
        <v>2630452</v>
      </c>
      <c r="AL202" s="33">
        <f>IF(Z202="С НДС",AK202*1.12,AK202)</f>
        <v>2946106.24</v>
      </c>
      <c r="AM202" s="33">
        <v>2200</v>
      </c>
      <c r="AN202" s="33">
        <v>1195.66</v>
      </c>
      <c r="AO202" s="33">
        <f>AM202*AN202</f>
        <v>2630452</v>
      </c>
      <c r="AP202" s="33">
        <f>IF(Z202="С НДС",AO202*1.12,AO202)</f>
        <v>2946106.24</v>
      </c>
      <c r="AQ202" s="33"/>
      <c r="AR202" s="33"/>
      <c r="AS202" s="33">
        <f>AQ202*AR202</f>
        <v>0</v>
      </c>
      <c r="AT202" s="33">
        <f>IF(Z202="С НДС",AS202*1.12,AS202)</f>
        <v>0</v>
      </c>
      <c r="AU202" s="33"/>
      <c r="AV202" s="33"/>
      <c r="AW202" s="33">
        <f>AU202*AV202</f>
        <v>0</v>
      </c>
      <c r="AX202" s="33">
        <f>IF(Z202="С НДС",AW202*1.12,AW202)</f>
        <v>0</v>
      </c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>
        <f>SUM(AA202,AE202,AI202,AM202,AQ202)</f>
        <v>8800</v>
      </c>
      <c r="EF202" s="36">
        <f>SUM(AW202,AS202,AO202,AG202,AC202,AK202)</f>
        <v>10521808</v>
      </c>
      <c r="EG202" s="36">
        <f>IF(Z202="С НДС",EF202*1.12,EF202)</f>
        <v>11784424.96</v>
      </c>
      <c r="EH202" s="31" t="s">
        <v>1535</v>
      </c>
      <c r="EI202" s="28"/>
      <c r="EJ202" s="31"/>
      <c r="EK202" s="28" t="s">
        <v>1344</v>
      </c>
      <c r="EL202" s="28" t="s">
        <v>1563</v>
      </c>
      <c r="EM202" s="28" t="s">
        <v>1564</v>
      </c>
      <c r="EN202" s="28"/>
      <c r="EO202" s="28"/>
      <c r="EP202" s="28"/>
      <c r="EQ202" s="28"/>
      <c r="ER202" s="28"/>
      <c r="ES202" s="28"/>
    </row>
    <row r="203" spans="1:149" ht="25.5" customHeight="1">
      <c r="A203" s="25"/>
      <c r="B203" s="35" t="s">
        <v>1597</v>
      </c>
      <c r="C203" s="25"/>
      <c r="D203" s="78" t="s">
        <v>1706</v>
      </c>
      <c r="E203" s="27" t="s">
        <v>1536</v>
      </c>
      <c r="F203" s="28" t="s">
        <v>1537</v>
      </c>
      <c r="G203" s="28" t="s">
        <v>1538</v>
      </c>
      <c r="H203" s="29" t="s">
        <v>857</v>
      </c>
      <c r="I203" s="29"/>
      <c r="J203" s="29" t="s">
        <v>864</v>
      </c>
      <c r="K203" s="27">
        <v>58</v>
      </c>
      <c r="L203" s="28">
        <v>710000000</v>
      </c>
      <c r="M203" s="25" t="s">
        <v>1534</v>
      </c>
      <c r="N203" s="27" t="s">
        <v>1594</v>
      </c>
      <c r="O203" s="27" t="s">
        <v>359</v>
      </c>
      <c r="P203" s="27">
        <v>750000000</v>
      </c>
      <c r="Q203" s="28" t="s">
        <v>1555</v>
      </c>
      <c r="R203" s="29" t="s">
        <v>686</v>
      </c>
      <c r="S203" s="27" t="s">
        <v>1561</v>
      </c>
      <c r="T203" s="27"/>
      <c r="U203" s="27"/>
      <c r="V203" s="30">
        <v>0</v>
      </c>
      <c r="W203" s="30">
        <v>0</v>
      </c>
      <c r="X203" s="30">
        <v>100</v>
      </c>
      <c r="Y203" s="27" t="s">
        <v>970</v>
      </c>
      <c r="Z203" s="27" t="s">
        <v>888</v>
      </c>
      <c r="AA203" s="27">
        <v>600</v>
      </c>
      <c r="AB203" s="33">
        <v>1195.66</v>
      </c>
      <c r="AC203" s="33">
        <f t="shared" si="20"/>
        <v>717396</v>
      </c>
      <c r="AD203" s="33">
        <f t="shared" si="21"/>
        <v>803483.52</v>
      </c>
      <c r="AE203" s="33">
        <v>600</v>
      </c>
      <c r="AF203" s="33">
        <v>1195.66</v>
      </c>
      <c r="AG203" s="33">
        <f t="shared" si="22"/>
        <v>717396</v>
      </c>
      <c r="AH203" s="33">
        <f t="shared" si="23"/>
        <v>803483.52</v>
      </c>
      <c r="AI203" s="33">
        <v>600</v>
      </c>
      <c r="AJ203" s="33">
        <v>1195.66</v>
      </c>
      <c r="AK203" s="33">
        <f t="shared" si="24"/>
        <v>717396</v>
      </c>
      <c r="AL203" s="33">
        <f t="shared" si="34"/>
        <v>803483.52</v>
      </c>
      <c r="AM203" s="33">
        <v>600</v>
      </c>
      <c r="AN203" s="33">
        <v>1195.66</v>
      </c>
      <c r="AO203" s="33">
        <f t="shared" si="26"/>
        <v>717396</v>
      </c>
      <c r="AP203" s="33">
        <f t="shared" si="35"/>
        <v>803483.52</v>
      </c>
      <c r="AQ203" s="33"/>
      <c r="AR203" s="33"/>
      <c r="AS203" s="33">
        <f t="shared" si="28"/>
        <v>0</v>
      </c>
      <c r="AT203" s="33">
        <f t="shared" si="36"/>
        <v>0</v>
      </c>
      <c r="AU203" s="33"/>
      <c r="AV203" s="33"/>
      <c r="AW203" s="33">
        <f t="shared" si="30"/>
        <v>0</v>
      </c>
      <c r="AX203" s="33">
        <f t="shared" si="37"/>
        <v>0</v>
      </c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>
        <f t="shared" si="38"/>
        <v>2400</v>
      </c>
      <c r="EF203" s="36">
        <v>0</v>
      </c>
      <c r="EG203" s="36">
        <f t="shared" si="39"/>
        <v>0</v>
      </c>
      <c r="EH203" s="31" t="s">
        <v>1535</v>
      </c>
      <c r="EI203" s="28"/>
      <c r="EJ203" s="31"/>
      <c r="EK203" s="28" t="s">
        <v>1344</v>
      </c>
      <c r="EL203" s="28" t="s">
        <v>1563</v>
      </c>
      <c r="EM203" s="28" t="s">
        <v>1564</v>
      </c>
      <c r="EN203" s="28"/>
      <c r="EO203" s="28"/>
      <c r="EP203" s="28"/>
      <c r="EQ203" s="28"/>
      <c r="ER203" s="28"/>
      <c r="ES203" s="28"/>
    </row>
    <row r="204" spans="1:149" ht="25.5" customHeight="1">
      <c r="A204" s="25"/>
      <c r="B204" s="35" t="s">
        <v>1918</v>
      </c>
      <c r="C204" s="25"/>
      <c r="D204" s="78" t="s">
        <v>2017</v>
      </c>
      <c r="E204" s="27" t="s">
        <v>1536</v>
      </c>
      <c r="F204" s="28" t="s">
        <v>1537</v>
      </c>
      <c r="G204" s="28" t="s">
        <v>1538</v>
      </c>
      <c r="H204" s="29" t="s">
        <v>857</v>
      </c>
      <c r="I204" s="29"/>
      <c r="J204" s="29" t="s">
        <v>864</v>
      </c>
      <c r="K204" s="27">
        <v>58</v>
      </c>
      <c r="L204" s="28">
        <v>710000000</v>
      </c>
      <c r="M204" s="25" t="s">
        <v>1534</v>
      </c>
      <c r="N204" s="27" t="s">
        <v>1923</v>
      </c>
      <c r="O204" s="27" t="s">
        <v>359</v>
      </c>
      <c r="P204" s="27">
        <v>750000000</v>
      </c>
      <c r="Q204" s="28" t="s">
        <v>1555</v>
      </c>
      <c r="R204" s="29" t="s">
        <v>686</v>
      </c>
      <c r="S204" s="27" t="s">
        <v>1561</v>
      </c>
      <c r="T204" s="27"/>
      <c r="U204" s="27"/>
      <c r="V204" s="30">
        <v>0</v>
      </c>
      <c r="W204" s="30">
        <v>0</v>
      </c>
      <c r="X204" s="30">
        <v>100</v>
      </c>
      <c r="Y204" s="27" t="s">
        <v>970</v>
      </c>
      <c r="Z204" s="27" t="s">
        <v>888</v>
      </c>
      <c r="AA204" s="27">
        <v>600</v>
      </c>
      <c r="AB204" s="33">
        <v>1195.66</v>
      </c>
      <c r="AC204" s="33">
        <f>AA204*AB204</f>
        <v>717396</v>
      </c>
      <c r="AD204" s="33">
        <f>IF(Z204="С НДС",AC204*1.12,AC204)</f>
        <v>803483.52</v>
      </c>
      <c r="AE204" s="33">
        <v>600</v>
      </c>
      <c r="AF204" s="33">
        <v>1195.66</v>
      </c>
      <c r="AG204" s="33">
        <f>AE204*AF204</f>
        <v>717396</v>
      </c>
      <c r="AH204" s="33">
        <f>IF(Z204="С НДС",AG204*1.12,AG204)</f>
        <v>803483.52</v>
      </c>
      <c r="AI204" s="33">
        <v>600</v>
      </c>
      <c r="AJ204" s="33">
        <v>1195.66</v>
      </c>
      <c r="AK204" s="33">
        <f>AI204*AJ204</f>
        <v>717396</v>
      </c>
      <c r="AL204" s="33">
        <f>IF(Z204="С НДС",AK204*1.12,AK204)</f>
        <v>803483.52</v>
      </c>
      <c r="AM204" s="33">
        <v>600</v>
      </c>
      <c r="AN204" s="33">
        <v>1195.66</v>
      </c>
      <c r="AO204" s="33">
        <f>AM204*AN204</f>
        <v>717396</v>
      </c>
      <c r="AP204" s="33">
        <f>IF(Z204="С НДС",AO204*1.12,AO204)</f>
        <v>803483.52</v>
      </c>
      <c r="AQ204" s="33"/>
      <c r="AR204" s="33"/>
      <c r="AS204" s="33">
        <f>AQ204*AR204</f>
        <v>0</v>
      </c>
      <c r="AT204" s="33">
        <f>IF(Z204="С НДС",AS204*1.12,AS204)</f>
        <v>0</v>
      </c>
      <c r="AU204" s="33"/>
      <c r="AV204" s="33"/>
      <c r="AW204" s="33">
        <f>AU204*AV204</f>
        <v>0</v>
      </c>
      <c r="AX204" s="33">
        <f>IF(Z204="С НДС",AW204*1.12,AW204)</f>
        <v>0</v>
      </c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>
        <f>SUM(AA204,AE204,AI204,AM204,AQ204)</f>
        <v>2400</v>
      </c>
      <c r="EF204" s="36">
        <f>SUM(AW204,AS204,AO204,AG204,AC204,AK204)</f>
        <v>2869584</v>
      </c>
      <c r="EG204" s="36">
        <f>IF(Z204="С НДС",EF204*1.12,EF204)</f>
        <v>3213934.08</v>
      </c>
      <c r="EH204" s="31" t="s">
        <v>1535</v>
      </c>
      <c r="EI204" s="28"/>
      <c r="EJ204" s="31"/>
      <c r="EK204" s="28" t="s">
        <v>1344</v>
      </c>
      <c r="EL204" s="28" t="s">
        <v>1563</v>
      </c>
      <c r="EM204" s="28" t="s">
        <v>1564</v>
      </c>
      <c r="EN204" s="28"/>
      <c r="EO204" s="28"/>
      <c r="EP204" s="28"/>
      <c r="EQ204" s="28"/>
      <c r="ER204" s="28"/>
      <c r="ES204" s="28"/>
    </row>
    <row r="205" spans="1:149" ht="25.5" customHeight="1">
      <c r="A205" s="25"/>
      <c r="B205" s="35" t="s">
        <v>1597</v>
      </c>
      <c r="C205" s="25"/>
      <c r="D205" s="78" t="s">
        <v>1695</v>
      </c>
      <c r="E205" s="27" t="s">
        <v>1536</v>
      </c>
      <c r="F205" s="28" t="s">
        <v>1537</v>
      </c>
      <c r="G205" s="28" t="s">
        <v>1538</v>
      </c>
      <c r="H205" s="29" t="s">
        <v>857</v>
      </c>
      <c r="I205" s="29"/>
      <c r="J205" s="29" t="s">
        <v>864</v>
      </c>
      <c r="K205" s="27">
        <v>58</v>
      </c>
      <c r="L205" s="28">
        <v>710000000</v>
      </c>
      <c r="M205" s="25" t="s">
        <v>1534</v>
      </c>
      <c r="N205" s="27" t="s">
        <v>1594</v>
      </c>
      <c r="O205" s="27" t="s">
        <v>359</v>
      </c>
      <c r="P205" s="27">
        <v>552210000</v>
      </c>
      <c r="Q205" s="28" t="s">
        <v>1548</v>
      </c>
      <c r="R205" s="29" t="s">
        <v>686</v>
      </c>
      <c r="S205" s="27" t="s">
        <v>1561</v>
      </c>
      <c r="T205" s="27"/>
      <c r="U205" s="27"/>
      <c r="V205" s="30">
        <v>0</v>
      </c>
      <c r="W205" s="30">
        <v>0</v>
      </c>
      <c r="X205" s="30">
        <v>100</v>
      </c>
      <c r="Y205" s="27" t="s">
        <v>970</v>
      </c>
      <c r="Z205" s="27" t="s">
        <v>888</v>
      </c>
      <c r="AA205" s="27">
        <v>400</v>
      </c>
      <c r="AB205" s="33">
        <v>1195.66</v>
      </c>
      <c r="AC205" s="33">
        <f t="shared" si="20"/>
        <v>478264.00000000006</v>
      </c>
      <c r="AD205" s="33">
        <f t="shared" si="21"/>
        <v>535655.6800000002</v>
      </c>
      <c r="AE205" s="33">
        <v>400</v>
      </c>
      <c r="AF205" s="33">
        <v>1195.66</v>
      </c>
      <c r="AG205" s="33">
        <f t="shared" si="22"/>
        <v>478264.00000000006</v>
      </c>
      <c r="AH205" s="33">
        <f t="shared" si="23"/>
        <v>535655.6800000002</v>
      </c>
      <c r="AI205" s="33">
        <v>400</v>
      </c>
      <c r="AJ205" s="33">
        <v>1195.66</v>
      </c>
      <c r="AK205" s="33">
        <f t="shared" si="24"/>
        <v>478264.00000000006</v>
      </c>
      <c r="AL205" s="33">
        <f t="shared" si="34"/>
        <v>535655.6800000002</v>
      </c>
      <c r="AM205" s="33">
        <v>400</v>
      </c>
      <c r="AN205" s="33">
        <v>1195.66</v>
      </c>
      <c r="AO205" s="33">
        <f t="shared" si="26"/>
        <v>478264.00000000006</v>
      </c>
      <c r="AP205" s="33">
        <f t="shared" si="35"/>
        <v>535655.6800000002</v>
      </c>
      <c r="AQ205" s="33"/>
      <c r="AR205" s="33"/>
      <c r="AS205" s="33">
        <f t="shared" si="28"/>
        <v>0</v>
      </c>
      <c r="AT205" s="33">
        <f t="shared" si="36"/>
        <v>0</v>
      </c>
      <c r="AU205" s="33"/>
      <c r="AV205" s="33"/>
      <c r="AW205" s="33">
        <f t="shared" si="30"/>
        <v>0</v>
      </c>
      <c r="AX205" s="33">
        <f t="shared" si="37"/>
        <v>0</v>
      </c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>
        <f t="shared" si="38"/>
        <v>1600</v>
      </c>
      <c r="EF205" s="36">
        <v>0</v>
      </c>
      <c r="EG205" s="36">
        <f t="shared" si="39"/>
        <v>0</v>
      </c>
      <c r="EH205" s="31" t="s">
        <v>1535</v>
      </c>
      <c r="EI205" s="28"/>
      <c r="EJ205" s="31"/>
      <c r="EK205" s="28" t="s">
        <v>1344</v>
      </c>
      <c r="EL205" s="28" t="s">
        <v>1563</v>
      </c>
      <c r="EM205" s="28" t="s">
        <v>1564</v>
      </c>
      <c r="EN205" s="28"/>
      <c r="EO205" s="28"/>
      <c r="EP205" s="28"/>
      <c r="EQ205" s="28"/>
      <c r="ER205" s="28"/>
      <c r="ES205" s="28"/>
    </row>
    <row r="206" spans="1:149" ht="25.5" customHeight="1">
      <c r="A206" s="25"/>
      <c r="B206" s="35" t="s">
        <v>1918</v>
      </c>
      <c r="C206" s="25"/>
      <c r="D206" s="78" t="s">
        <v>2018</v>
      </c>
      <c r="E206" s="27" t="s">
        <v>1536</v>
      </c>
      <c r="F206" s="28" t="s">
        <v>1537</v>
      </c>
      <c r="G206" s="28" t="s">
        <v>1538</v>
      </c>
      <c r="H206" s="29" t="s">
        <v>857</v>
      </c>
      <c r="I206" s="29"/>
      <c r="J206" s="29" t="s">
        <v>864</v>
      </c>
      <c r="K206" s="27">
        <v>58</v>
      </c>
      <c r="L206" s="28">
        <v>710000000</v>
      </c>
      <c r="M206" s="25" t="s">
        <v>1534</v>
      </c>
      <c r="N206" s="27" t="s">
        <v>1923</v>
      </c>
      <c r="O206" s="27" t="s">
        <v>359</v>
      </c>
      <c r="P206" s="27">
        <v>552210000</v>
      </c>
      <c r="Q206" s="28" t="s">
        <v>1548</v>
      </c>
      <c r="R206" s="29" t="s">
        <v>686</v>
      </c>
      <c r="S206" s="27" t="s">
        <v>1561</v>
      </c>
      <c r="T206" s="27"/>
      <c r="U206" s="27"/>
      <c r="V206" s="30">
        <v>0</v>
      </c>
      <c r="W206" s="30">
        <v>0</v>
      </c>
      <c r="X206" s="30">
        <v>100</v>
      </c>
      <c r="Y206" s="27" t="s">
        <v>970</v>
      </c>
      <c r="Z206" s="27" t="s">
        <v>888</v>
      </c>
      <c r="AA206" s="27">
        <v>400</v>
      </c>
      <c r="AB206" s="33">
        <v>1195.66</v>
      </c>
      <c r="AC206" s="33">
        <f>AA206*AB206</f>
        <v>478264.00000000006</v>
      </c>
      <c r="AD206" s="33">
        <f>IF(Z206="С НДС",AC206*1.12,AC206)</f>
        <v>535655.6800000002</v>
      </c>
      <c r="AE206" s="33">
        <v>400</v>
      </c>
      <c r="AF206" s="33">
        <v>1195.66</v>
      </c>
      <c r="AG206" s="33">
        <f>AE206*AF206</f>
        <v>478264.00000000006</v>
      </c>
      <c r="AH206" s="33">
        <f>IF(Z206="С НДС",AG206*1.12,AG206)</f>
        <v>535655.6800000002</v>
      </c>
      <c r="AI206" s="33">
        <v>400</v>
      </c>
      <c r="AJ206" s="33">
        <v>1195.66</v>
      </c>
      <c r="AK206" s="33">
        <f>AI206*AJ206</f>
        <v>478264.00000000006</v>
      </c>
      <c r="AL206" s="33">
        <f>IF(Z206="С НДС",AK206*1.12,AK206)</f>
        <v>535655.6800000002</v>
      </c>
      <c r="AM206" s="33">
        <v>400</v>
      </c>
      <c r="AN206" s="33">
        <v>1195.66</v>
      </c>
      <c r="AO206" s="33">
        <f>AM206*AN206</f>
        <v>478264.00000000006</v>
      </c>
      <c r="AP206" s="33">
        <f>IF(Z206="С НДС",AO206*1.12,AO206)</f>
        <v>535655.6800000002</v>
      </c>
      <c r="AQ206" s="33"/>
      <c r="AR206" s="33"/>
      <c r="AS206" s="33">
        <f>AQ206*AR206</f>
        <v>0</v>
      </c>
      <c r="AT206" s="33">
        <f>IF(Z206="С НДС",AS206*1.12,AS206)</f>
        <v>0</v>
      </c>
      <c r="AU206" s="33"/>
      <c r="AV206" s="33"/>
      <c r="AW206" s="33">
        <f>AU206*AV206</f>
        <v>0</v>
      </c>
      <c r="AX206" s="33">
        <f>IF(Z206="С НДС",AW206*1.12,AW206)</f>
        <v>0</v>
      </c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>
        <f>SUM(AA206,AE206,AI206,AM206,AQ206)</f>
        <v>1600</v>
      </c>
      <c r="EF206" s="36">
        <f>SUM(AW206,AS206,AO206,AG206,AC206,AK206)</f>
        <v>1913056.0000000002</v>
      </c>
      <c r="EG206" s="36">
        <f>IF(Z206="С НДС",EF206*1.12,EF206)</f>
        <v>2142622.7200000007</v>
      </c>
      <c r="EH206" s="31" t="s">
        <v>1535</v>
      </c>
      <c r="EI206" s="28"/>
      <c r="EJ206" s="31"/>
      <c r="EK206" s="28" t="s">
        <v>1344</v>
      </c>
      <c r="EL206" s="28" t="s">
        <v>1563</v>
      </c>
      <c r="EM206" s="28" t="s">
        <v>1564</v>
      </c>
      <c r="EN206" s="28"/>
      <c r="EO206" s="28"/>
      <c r="EP206" s="28"/>
      <c r="EQ206" s="28"/>
      <c r="ER206" s="28"/>
      <c r="ES206" s="28"/>
    </row>
    <row r="207" spans="1:149" ht="25.5" customHeight="1">
      <c r="A207" s="25"/>
      <c r="B207" s="35" t="s">
        <v>1597</v>
      </c>
      <c r="C207" s="25"/>
      <c r="D207" s="78" t="s">
        <v>1639</v>
      </c>
      <c r="E207" s="27" t="s">
        <v>1536</v>
      </c>
      <c r="F207" s="28" t="s">
        <v>1537</v>
      </c>
      <c r="G207" s="28" t="s">
        <v>1538</v>
      </c>
      <c r="H207" s="29" t="s">
        <v>857</v>
      </c>
      <c r="I207" s="29"/>
      <c r="J207" s="29" t="s">
        <v>864</v>
      </c>
      <c r="K207" s="27">
        <v>58</v>
      </c>
      <c r="L207" s="28">
        <v>710000000</v>
      </c>
      <c r="M207" s="25" t="s">
        <v>1534</v>
      </c>
      <c r="N207" s="27" t="s">
        <v>1594</v>
      </c>
      <c r="O207" s="27" t="s">
        <v>359</v>
      </c>
      <c r="P207" s="27">
        <v>351010000</v>
      </c>
      <c r="Q207" s="28" t="s">
        <v>1545</v>
      </c>
      <c r="R207" s="29" t="s">
        <v>686</v>
      </c>
      <c r="S207" s="27" t="s">
        <v>1561</v>
      </c>
      <c r="T207" s="27"/>
      <c r="U207" s="27"/>
      <c r="V207" s="30">
        <v>0</v>
      </c>
      <c r="W207" s="30">
        <v>0</v>
      </c>
      <c r="X207" s="30">
        <v>100</v>
      </c>
      <c r="Y207" s="27" t="s">
        <v>970</v>
      </c>
      <c r="Z207" s="27" t="s">
        <v>888</v>
      </c>
      <c r="AA207" s="27">
        <v>1900</v>
      </c>
      <c r="AB207" s="33">
        <v>1195.66</v>
      </c>
      <c r="AC207" s="33">
        <f t="shared" si="20"/>
        <v>2271754</v>
      </c>
      <c r="AD207" s="33">
        <f t="shared" si="21"/>
        <v>2544364.4800000004</v>
      </c>
      <c r="AE207" s="33">
        <v>1900</v>
      </c>
      <c r="AF207" s="33">
        <v>1195.66</v>
      </c>
      <c r="AG207" s="33">
        <f t="shared" si="22"/>
        <v>2271754</v>
      </c>
      <c r="AH207" s="33">
        <f t="shared" si="23"/>
        <v>2544364.4800000004</v>
      </c>
      <c r="AI207" s="33">
        <v>1900</v>
      </c>
      <c r="AJ207" s="33">
        <v>1195.66</v>
      </c>
      <c r="AK207" s="33">
        <f t="shared" si="24"/>
        <v>2271754</v>
      </c>
      <c r="AL207" s="33">
        <f t="shared" si="34"/>
        <v>2544364.4800000004</v>
      </c>
      <c r="AM207" s="33">
        <v>1900</v>
      </c>
      <c r="AN207" s="33">
        <v>1195.66</v>
      </c>
      <c r="AO207" s="33">
        <f t="shared" si="26"/>
        <v>2271754</v>
      </c>
      <c r="AP207" s="33">
        <f t="shared" si="35"/>
        <v>2544364.4800000004</v>
      </c>
      <c r="AQ207" s="33"/>
      <c r="AR207" s="33"/>
      <c r="AS207" s="33">
        <f t="shared" si="28"/>
        <v>0</v>
      </c>
      <c r="AT207" s="33">
        <f t="shared" si="36"/>
        <v>0</v>
      </c>
      <c r="AU207" s="33"/>
      <c r="AV207" s="33"/>
      <c r="AW207" s="33">
        <f t="shared" si="30"/>
        <v>0</v>
      </c>
      <c r="AX207" s="33">
        <f t="shared" si="37"/>
        <v>0</v>
      </c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>
        <f t="shared" si="38"/>
        <v>7600</v>
      </c>
      <c r="EF207" s="36">
        <v>0</v>
      </c>
      <c r="EG207" s="36">
        <f t="shared" si="39"/>
        <v>0</v>
      </c>
      <c r="EH207" s="31" t="s">
        <v>1535</v>
      </c>
      <c r="EI207" s="28"/>
      <c r="EJ207" s="31"/>
      <c r="EK207" s="28" t="s">
        <v>1344</v>
      </c>
      <c r="EL207" s="28" t="s">
        <v>1563</v>
      </c>
      <c r="EM207" s="28" t="s">
        <v>1564</v>
      </c>
      <c r="EN207" s="28"/>
      <c r="EO207" s="28"/>
      <c r="EP207" s="28"/>
      <c r="EQ207" s="28"/>
      <c r="ER207" s="28"/>
      <c r="ES207" s="28"/>
    </row>
    <row r="208" spans="1:149" ht="25.5" customHeight="1">
      <c r="A208" s="25"/>
      <c r="B208" s="35" t="s">
        <v>1918</v>
      </c>
      <c r="C208" s="25"/>
      <c r="D208" s="78" t="s">
        <v>2019</v>
      </c>
      <c r="E208" s="27" t="s">
        <v>1536</v>
      </c>
      <c r="F208" s="28" t="s">
        <v>1537</v>
      </c>
      <c r="G208" s="28" t="s">
        <v>1538</v>
      </c>
      <c r="H208" s="29" t="s">
        <v>857</v>
      </c>
      <c r="I208" s="29"/>
      <c r="J208" s="29" t="s">
        <v>864</v>
      </c>
      <c r="K208" s="27">
        <v>58</v>
      </c>
      <c r="L208" s="28">
        <v>710000000</v>
      </c>
      <c r="M208" s="25" t="s">
        <v>1534</v>
      </c>
      <c r="N208" s="27" t="s">
        <v>1923</v>
      </c>
      <c r="O208" s="27" t="s">
        <v>359</v>
      </c>
      <c r="P208" s="27">
        <v>351010000</v>
      </c>
      <c r="Q208" s="28" t="s">
        <v>1545</v>
      </c>
      <c r="R208" s="29" t="s">
        <v>686</v>
      </c>
      <c r="S208" s="27" t="s">
        <v>1561</v>
      </c>
      <c r="T208" s="27"/>
      <c r="U208" s="27"/>
      <c r="V208" s="30">
        <v>0</v>
      </c>
      <c r="W208" s="30">
        <v>0</v>
      </c>
      <c r="X208" s="30">
        <v>100</v>
      </c>
      <c r="Y208" s="27" t="s">
        <v>970</v>
      </c>
      <c r="Z208" s="27" t="s">
        <v>888</v>
      </c>
      <c r="AA208" s="27">
        <v>1900</v>
      </c>
      <c r="AB208" s="33">
        <v>1195.66</v>
      </c>
      <c r="AC208" s="33">
        <f>AA208*AB208</f>
        <v>2271754</v>
      </c>
      <c r="AD208" s="33">
        <f>IF(Z208="С НДС",AC208*1.12,AC208)</f>
        <v>2544364.4800000004</v>
      </c>
      <c r="AE208" s="33">
        <v>1900</v>
      </c>
      <c r="AF208" s="33">
        <v>1195.66</v>
      </c>
      <c r="AG208" s="33">
        <f>AE208*AF208</f>
        <v>2271754</v>
      </c>
      <c r="AH208" s="33">
        <f>IF(Z208="С НДС",AG208*1.12,AG208)</f>
        <v>2544364.4800000004</v>
      </c>
      <c r="AI208" s="33">
        <v>1900</v>
      </c>
      <c r="AJ208" s="33">
        <v>1195.66</v>
      </c>
      <c r="AK208" s="33">
        <f>AI208*AJ208</f>
        <v>2271754</v>
      </c>
      <c r="AL208" s="33">
        <f>IF(Z208="С НДС",AK208*1.12,AK208)</f>
        <v>2544364.4800000004</v>
      </c>
      <c r="AM208" s="33">
        <v>1900</v>
      </c>
      <c r="AN208" s="33">
        <v>1195.66</v>
      </c>
      <c r="AO208" s="33">
        <f>AM208*AN208</f>
        <v>2271754</v>
      </c>
      <c r="AP208" s="33">
        <f>IF(Z208="С НДС",AO208*1.12,AO208)</f>
        <v>2544364.4800000004</v>
      </c>
      <c r="AQ208" s="33"/>
      <c r="AR208" s="33"/>
      <c r="AS208" s="33">
        <f>AQ208*AR208</f>
        <v>0</v>
      </c>
      <c r="AT208" s="33">
        <f>IF(Z208="С НДС",AS208*1.12,AS208)</f>
        <v>0</v>
      </c>
      <c r="AU208" s="33"/>
      <c r="AV208" s="33"/>
      <c r="AW208" s="33">
        <f>AU208*AV208</f>
        <v>0</v>
      </c>
      <c r="AX208" s="33">
        <f>IF(Z208="С НДС",AW208*1.12,AW208)</f>
        <v>0</v>
      </c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>
        <f>SUM(AA208,AE208,AI208,AM208,AQ208)</f>
        <v>7600</v>
      </c>
      <c r="EF208" s="36">
        <f>SUM(AW208,AS208,AO208,AG208,AC208,AK208)</f>
        <v>9087016</v>
      </c>
      <c r="EG208" s="36">
        <f>IF(Z208="С НДС",EF208*1.12,EF208)</f>
        <v>10177457.920000002</v>
      </c>
      <c r="EH208" s="31" t="s">
        <v>1535</v>
      </c>
      <c r="EI208" s="28"/>
      <c r="EJ208" s="31"/>
      <c r="EK208" s="28" t="s">
        <v>1344</v>
      </c>
      <c r="EL208" s="28" t="s">
        <v>1563</v>
      </c>
      <c r="EM208" s="28" t="s">
        <v>1564</v>
      </c>
      <c r="EN208" s="28"/>
      <c r="EO208" s="28"/>
      <c r="EP208" s="28"/>
      <c r="EQ208" s="28"/>
      <c r="ER208" s="28"/>
      <c r="ES208" s="28"/>
    </row>
    <row r="209" spans="1:149" ht="25.5" customHeight="1">
      <c r="A209" s="25"/>
      <c r="B209" s="35" t="s">
        <v>1597</v>
      </c>
      <c r="C209" s="25"/>
      <c r="D209" s="78" t="s">
        <v>1721</v>
      </c>
      <c r="E209" s="27" t="s">
        <v>1536</v>
      </c>
      <c r="F209" s="28" t="s">
        <v>1537</v>
      </c>
      <c r="G209" s="28" t="s">
        <v>1538</v>
      </c>
      <c r="H209" s="29" t="s">
        <v>857</v>
      </c>
      <c r="I209" s="29"/>
      <c r="J209" s="29" t="s">
        <v>864</v>
      </c>
      <c r="K209" s="27">
        <v>58</v>
      </c>
      <c r="L209" s="28">
        <v>710000000</v>
      </c>
      <c r="M209" s="25" t="s">
        <v>1534</v>
      </c>
      <c r="N209" s="27" t="s">
        <v>1594</v>
      </c>
      <c r="O209" s="27" t="s">
        <v>359</v>
      </c>
      <c r="P209" s="27" t="s">
        <v>1589</v>
      </c>
      <c r="Q209" s="28" t="s">
        <v>1556</v>
      </c>
      <c r="R209" s="29" t="s">
        <v>686</v>
      </c>
      <c r="S209" s="27" t="s">
        <v>1561</v>
      </c>
      <c r="T209" s="27"/>
      <c r="U209" s="27"/>
      <c r="V209" s="30">
        <v>0</v>
      </c>
      <c r="W209" s="30">
        <v>0</v>
      </c>
      <c r="X209" s="30">
        <v>100</v>
      </c>
      <c r="Y209" s="27" t="s">
        <v>970</v>
      </c>
      <c r="Z209" s="27" t="s">
        <v>888</v>
      </c>
      <c r="AA209" s="27">
        <v>2000</v>
      </c>
      <c r="AB209" s="33">
        <v>1195.66</v>
      </c>
      <c r="AC209" s="33">
        <f t="shared" si="20"/>
        <v>2391320</v>
      </c>
      <c r="AD209" s="33">
        <f t="shared" si="21"/>
        <v>2678278.4000000004</v>
      </c>
      <c r="AE209" s="33">
        <v>2000</v>
      </c>
      <c r="AF209" s="33">
        <v>1195.66</v>
      </c>
      <c r="AG209" s="33">
        <f t="shared" si="22"/>
        <v>2391320</v>
      </c>
      <c r="AH209" s="33">
        <f t="shared" si="23"/>
        <v>2678278.4000000004</v>
      </c>
      <c r="AI209" s="33">
        <v>2000</v>
      </c>
      <c r="AJ209" s="33">
        <v>1195.66</v>
      </c>
      <c r="AK209" s="33">
        <f t="shared" si="24"/>
        <v>2391320</v>
      </c>
      <c r="AL209" s="33">
        <f t="shared" si="34"/>
        <v>2678278.4000000004</v>
      </c>
      <c r="AM209" s="33">
        <v>2000</v>
      </c>
      <c r="AN209" s="33">
        <v>1195.66</v>
      </c>
      <c r="AO209" s="33">
        <f t="shared" si="26"/>
        <v>2391320</v>
      </c>
      <c r="AP209" s="33">
        <f t="shared" si="35"/>
        <v>2678278.4000000004</v>
      </c>
      <c r="AQ209" s="33"/>
      <c r="AR209" s="33"/>
      <c r="AS209" s="33">
        <f t="shared" si="28"/>
        <v>0</v>
      </c>
      <c r="AT209" s="33">
        <f t="shared" si="36"/>
        <v>0</v>
      </c>
      <c r="AU209" s="33"/>
      <c r="AV209" s="33"/>
      <c r="AW209" s="33">
        <f t="shared" si="30"/>
        <v>0</v>
      </c>
      <c r="AX209" s="33">
        <f t="shared" si="37"/>
        <v>0</v>
      </c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>
        <f t="shared" si="38"/>
        <v>8000</v>
      </c>
      <c r="EF209" s="36">
        <v>0</v>
      </c>
      <c r="EG209" s="36">
        <f t="shared" si="39"/>
        <v>0</v>
      </c>
      <c r="EH209" s="31" t="s">
        <v>1535</v>
      </c>
      <c r="EI209" s="28"/>
      <c r="EJ209" s="31"/>
      <c r="EK209" s="28" t="s">
        <v>1344</v>
      </c>
      <c r="EL209" s="28" t="s">
        <v>1563</v>
      </c>
      <c r="EM209" s="28" t="s">
        <v>1564</v>
      </c>
      <c r="EN209" s="28"/>
      <c r="EO209" s="28"/>
      <c r="EP209" s="28"/>
      <c r="EQ209" s="28"/>
      <c r="ER209" s="28"/>
      <c r="ES209" s="28"/>
    </row>
    <row r="210" spans="1:149" ht="25.5" customHeight="1">
      <c r="A210" s="25"/>
      <c r="B210" s="35" t="s">
        <v>1918</v>
      </c>
      <c r="C210" s="25"/>
      <c r="D210" s="78" t="s">
        <v>2020</v>
      </c>
      <c r="E210" s="27" t="s">
        <v>1536</v>
      </c>
      <c r="F210" s="28" t="s">
        <v>1537</v>
      </c>
      <c r="G210" s="28" t="s">
        <v>1538</v>
      </c>
      <c r="H210" s="29" t="s">
        <v>857</v>
      </c>
      <c r="I210" s="29"/>
      <c r="J210" s="29" t="s">
        <v>864</v>
      </c>
      <c r="K210" s="27">
        <v>58</v>
      </c>
      <c r="L210" s="28">
        <v>710000000</v>
      </c>
      <c r="M210" s="25" t="s">
        <v>1534</v>
      </c>
      <c r="N210" s="27" t="s">
        <v>1923</v>
      </c>
      <c r="O210" s="27" t="s">
        <v>359</v>
      </c>
      <c r="P210" s="27" t="s">
        <v>1589</v>
      </c>
      <c r="Q210" s="28" t="s">
        <v>1556</v>
      </c>
      <c r="R210" s="29" t="s">
        <v>686</v>
      </c>
      <c r="S210" s="27" t="s">
        <v>1561</v>
      </c>
      <c r="T210" s="27"/>
      <c r="U210" s="27"/>
      <c r="V210" s="30">
        <v>0</v>
      </c>
      <c r="W210" s="30">
        <v>0</v>
      </c>
      <c r="X210" s="30">
        <v>100</v>
      </c>
      <c r="Y210" s="27" t="s">
        <v>970</v>
      </c>
      <c r="Z210" s="27" t="s">
        <v>888</v>
      </c>
      <c r="AA210" s="27">
        <v>2000</v>
      </c>
      <c r="AB210" s="33">
        <v>1195.66</v>
      </c>
      <c r="AC210" s="33">
        <f>AA210*AB210</f>
        <v>2391320</v>
      </c>
      <c r="AD210" s="33">
        <f>IF(Z210="С НДС",AC210*1.12,AC210)</f>
        <v>2678278.4000000004</v>
      </c>
      <c r="AE210" s="33">
        <v>2000</v>
      </c>
      <c r="AF210" s="33">
        <v>1195.66</v>
      </c>
      <c r="AG210" s="33">
        <f>AE210*AF210</f>
        <v>2391320</v>
      </c>
      <c r="AH210" s="33">
        <f>IF(Z210="С НДС",AG210*1.12,AG210)</f>
        <v>2678278.4000000004</v>
      </c>
      <c r="AI210" s="33">
        <v>2000</v>
      </c>
      <c r="AJ210" s="33">
        <v>1195.66</v>
      </c>
      <c r="AK210" s="33">
        <f>AI210*AJ210</f>
        <v>2391320</v>
      </c>
      <c r="AL210" s="33">
        <f>IF(Z210="С НДС",AK210*1.12,AK210)</f>
        <v>2678278.4000000004</v>
      </c>
      <c r="AM210" s="33">
        <v>2000</v>
      </c>
      <c r="AN210" s="33">
        <v>1195.66</v>
      </c>
      <c r="AO210" s="33">
        <f>AM210*AN210</f>
        <v>2391320</v>
      </c>
      <c r="AP210" s="33">
        <f>IF(Z210="С НДС",AO210*1.12,AO210)</f>
        <v>2678278.4000000004</v>
      </c>
      <c r="AQ210" s="33"/>
      <c r="AR210" s="33"/>
      <c r="AS210" s="33">
        <f>AQ210*AR210</f>
        <v>0</v>
      </c>
      <c r="AT210" s="33">
        <f>IF(Z210="С НДС",AS210*1.12,AS210)</f>
        <v>0</v>
      </c>
      <c r="AU210" s="33"/>
      <c r="AV210" s="33"/>
      <c r="AW210" s="33">
        <f>AU210*AV210</f>
        <v>0</v>
      </c>
      <c r="AX210" s="33">
        <f>IF(Z210="С НДС",AW210*1.12,AW210)</f>
        <v>0</v>
      </c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>
        <f>SUM(AA210,AE210,AI210,AM210,AQ210)</f>
        <v>8000</v>
      </c>
      <c r="EF210" s="36">
        <f>SUM(AW210,AS210,AO210,AG210,AC210,AK210)</f>
        <v>9565280</v>
      </c>
      <c r="EG210" s="36">
        <f>IF(Z210="С НДС",EF210*1.12,EF210)</f>
        <v>10713113.600000001</v>
      </c>
      <c r="EH210" s="31" t="s">
        <v>1535</v>
      </c>
      <c r="EI210" s="28"/>
      <c r="EJ210" s="31"/>
      <c r="EK210" s="28" t="s">
        <v>1344</v>
      </c>
      <c r="EL210" s="28" t="s">
        <v>1563</v>
      </c>
      <c r="EM210" s="28" t="s">
        <v>1564</v>
      </c>
      <c r="EN210" s="28"/>
      <c r="EO210" s="28"/>
      <c r="EP210" s="28"/>
      <c r="EQ210" s="28"/>
      <c r="ER210" s="28"/>
      <c r="ES210" s="28"/>
    </row>
    <row r="211" spans="1:149" ht="25.5" customHeight="1">
      <c r="A211" s="25"/>
      <c r="B211" s="35" t="s">
        <v>1597</v>
      </c>
      <c r="C211" s="25"/>
      <c r="D211" s="78" t="s">
        <v>1712</v>
      </c>
      <c r="E211" s="27" t="s">
        <v>1536</v>
      </c>
      <c r="F211" s="28" t="s">
        <v>1537</v>
      </c>
      <c r="G211" s="28" t="s">
        <v>1538</v>
      </c>
      <c r="H211" s="29" t="s">
        <v>857</v>
      </c>
      <c r="I211" s="29"/>
      <c r="J211" s="29" t="s">
        <v>864</v>
      </c>
      <c r="K211" s="27">
        <v>58</v>
      </c>
      <c r="L211" s="28">
        <v>710000000</v>
      </c>
      <c r="M211" s="25" t="s">
        <v>1534</v>
      </c>
      <c r="N211" s="27" t="s">
        <v>1594</v>
      </c>
      <c r="O211" s="27" t="s">
        <v>359</v>
      </c>
      <c r="P211" s="27" t="s">
        <v>1587</v>
      </c>
      <c r="Q211" s="28" t="s">
        <v>1543</v>
      </c>
      <c r="R211" s="29" t="s">
        <v>686</v>
      </c>
      <c r="S211" s="27" t="s">
        <v>1561</v>
      </c>
      <c r="T211" s="27"/>
      <c r="U211" s="27"/>
      <c r="V211" s="30">
        <v>0</v>
      </c>
      <c r="W211" s="30">
        <v>0</v>
      </c>
      <c r="X211" s="30">
        <v>100</v>
      </c>
      <c r="Y211" s="27" t="s">
        <v>970</v>
      </c>
      <c r="Z211" s="27" t="s">
        <v>888</v>
      </c>
      <c r="AA211" s="27">
        <v>500</v>
      </c>
      <c r="AB211" s="33">
        <v>1195.66</v>
      </c>
      <c r="AC211" s="33">
        <f t="shared" si="20"/>
        <v>597830</v>
      </c>
      <c r="AD211" s="33">
        <f t="shared" si="21"/>
        <v>669569.6000000001</v>
      </c>
      <c r="AE211" s="33">
        <v>500</v>
      </c>
      <c r="AF211" s="33">
        <v>1195.66</v>
      </c>
      <c r="AG211" s="33">
        <f t="shared" si="22"/>
        <v>597830</v>
      </c>
      <c r="AH211" s="33">
        <f t="shared" si="23"/>
        <v>669569.6000000001</v>
      </c>
      <c r="AI211" s="33">
        <v>500</v>
      </c>
      <c r="AJ211" s="33">
        <v>1195.66</v>
      </c>
      <c r="AK211" s="33">
        <f t="shared" si="24"/>
        <v>597830</v>
      </c>
      <c r="AL211" s="33">
        <f t="shared" si="34"/>
        <v>669569.6000000001</v>
      </c>
      <c r="AM211" s="33">
        <v>500</v>
      </c>
      <c r="AN211" s="33">
        <v>1195.66</v>
      </c>
      <c r="AO211" s="33">
        <f t="shared" si="26"/>
        <v>597830</v>
      </c>
      <c r="AP211" s="33">
        <f t="shared" si="35"/>
        <v>669569.6000000001</v>
      </c>
      <c r="AQ211" s="33"/>
      <c r="AR211" s="33"/>
      <c r="AS211" s="33">
        <f t="shared" si="28"/>
        <v>0</v>
      </c>
      <c r="AT211" s="33">
        <f t="shared" si="36"/>
        <v>0</v>
      </c>
      <c r="AU211" s="33"/>
      <c r="AV211" s="33"/>
      <c r="AW211" s="33">
        <f t="shared" si="30"/>
        <v>0</v>
      </c>
      <c r="AX211" s="33">
        <f t="shared" si="37"/>
        <v>0</v>
      </c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>
        <f t="shared" si="38"/>
        <v>2000</v>
      </c>
      <c r="EF211" s="36">
        <v>0</v>
      </c>
      <c r="EG211" s="36">
        <f t="shared" si="39"/>
        <v>0</v>
      </c>
      <c r="EH211" s="31" t="s">
        <v>1535</v>
      </c>
      <c r="EI211" s="28"/>
      <c r="EJ211" s="31"/>
      <c r="EK211" s="28" t="s">
        <v>1344</v>
      </c>
      <c r="EL211" s="28" t="s">
        <v>1563</v>
      </c>
      <c r="EM211" s="28" t="s">
        <v>1564</v>
      </c>
      <c r="EN211" s="28"/>
      <c r="EO211" s="28"/>
      <c r="EP211" s="28"/>
      <c r="EQ211" s="28"/>
      <c r="ER211" s="28"/>
      <c r="ES211" s="28"/>
    </row>
    <row r="212" spans="1:149" ht="25.5" customHeight="1">
      <c r="A212" s="25"/>
      <c r="B212" s="35" t="s">
        <v>1918</v>
      </c>
      <c r="C212" s="25"/>
      <c r="D212" s="78" t="s">
        <v>2021</v>
      </c>
      <c r="E212" s="27" t="s">
        <v>1536</v>
      </c>
      <c r="F212" s="28" t="s">
        <v>1537</v>
      </c>
      <c r="G212" s="28" t="s">
        <v>1538</v>
      </c>
      <c r="H212" s="29" t="s">
        <v>857</v>
      </c>
      <c r="I212" s="29"/>
      <c r="J212" s="29" t="s">
        <v>864</v>
      </c>
      <c r="K212" s="27">
        <v>58</v>
      </c>
      <c r="L212" s="28">
        <v>710000000</v>
      </c>
      <c r="M212" s="25" t="s">
        <v>1534</v>
      </c>
      <c r="N212" s="27" t="s">
        <v>1923</v>
      </c>
      <c r="O212" s="27" t="s">
        <v>359</v>
      </c>
      <c r="P212" s="27" t="s">
        <v>1587</v>
      </c>
      <c r="Q212" s="28" t="s">
        <v>1543</v>
      </c>
      <c r="R212" s="29" t="s">
        <v>686</v>
      </c>
      <c r="S212" s="27" t="s">
        <v>1561</v>
      </c>
      <c r="T212" s="27"/>
      <c r="U212" s="27"/>
      <c r="V212" s="30">
        <v>0</v>
      </c>
      <c r="W212" s="30">
        <v>0</v>
      </c>
      <c r="X212" s="30">
        <v>100</v>
      </c>
      <c r="Y212" s="27" t="s">
        <v>970</v>
      </c>
      <c r="Z212" s="27" t="s">
        <v>888</v>
      </c>
      <c r="AA212" s="27">
        <v>500</v>
      </c>
      <c r="AB212" s="33">
        <v>1195.66</v>
      </c>
      <c r="AC212" s="33">
        <f>AA212*AB212</f>
        <v>597830</v>
      </c>
      <c r="AD212" s="33">
        <f>IF(Z212="С НДС",AC212*1.12,AC212)</f>
        <v>669569.6000000001</v>
      </c>
      <c r="AE212" s="33">
        <v>500</v>
      </c>
      <c r="AF212" s="33">
        <v>1195.66</v>
      </c>
      <c r="AG212" s="33">
        <f>AE212*AF212</f>
        <v>597830</v>
      </c>
      <c r="AH212" s="33">
        <f>IF(Z212="С НДС",AG212*1.12,AG212)</f>
        <v>669569.6000000001</v>
      </c>
      <c r="AI212" s="33">
        <v>500</v>
      </c>
      <c r="AJ212" s="33">
        <v>1195.66</v>
      </c>
      <c r="AK212" s="33">
        <f>AI212*AJ212</f>
        <v>597830</v>
      </c>
      <c r="AL212" s="33">
        <f>IF(Z212="С НДС",AK212*1.12,AK212)</f>
        <v>669569.6000000001</v>
      </c>
      <c r="AM212" s="33">
        <v>500</v>
      </c>
      <c r="AN212" s="33">
        <v>1195.66</v>
      </c>
      <c r="AO212" s="33">
        <f>AM212*AN212</f>
        <v>597830</v>
      </c>
      <c r="AP212" s="33">
        <f>IF(Z212="С НДС",AO212*1.12,AO212)</f>
        <v>669569.6000000001</v>
      </c>
      <c r="AQ212" s="33"/>
      <c r="AR212" s="33"/>
      <c r="AS212" s="33">
        <f>AQ212*AR212</f>
        <v>0</v>
      </c>
      <c r="AT212" s="33">
        <f>IF(Z212="С НДС",AS212*1.12,AS212)</f>
        <v>0</v>
      </c>
      <c r="AU212" s="33"/>
      <c r="AV212" s="33"/>
      <c r="AW212" s="33">
        <f>AU212*AV212</f>
        <v>0</v>
      </c>
      <c r="AX212" s="33">
        <f>IF(Z212="С НДС",AW212*1.12,AW212)</f>
        <v>0</v>
      </c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>
        <f>SUM(AA212,AE212,AI212,AM212,AQ212)</f>
        <v>2000</v>
      </c>
      <c r="EF212" s="36">
        <f>SUM(AW212,AS212,AO212,AG212,AC212,AK212)</f>
        <v>2391320</v>
      </c>
      <c r="EG212" s="36">
        <f>IF(Z212="С НДС",EF212*1.12,EF212)</f>
        <v>2678278.4000000004</v>
      </c>
      <c r="EH212" s="31" t="s">
        <v>1535</v>
      </c>
      <c r="EI212" s="28"/>
      <c r="EJ212" s="31"/>
      <c r="EK212" s="28" t="s">
        <v>1344</v>
      </c>
      <c r="EL212" s="28" t="s">
        <v>1563</v>
      </c>
      <c r="EM212" s="28" t="s">
        <v>1564</v>
      </c>
      <c r="EN212" s="28"/>
      <c r="EO212" s="28"/>
      <c r="EP212" s="28"/>
      <c r="EQ212" s="28"/>
      <c r="ER212" s="28"/>
      <c r="ES212" s="28"/>
    </row>
    <row r="213" spans="1:149" ht="25.5" customHeight="1">
      <c r="A213" s="25"/>
      <c r="B213" s="35" t="s">
        <v>1597</v>
      </c>
      <c r="C213" s="25"/>
      <c r="D213" s="78" t="s">
        <v>1662</v>
      </c>
      <c r="E213" s="27" t="s">
        <v>1536</v>
      </c>
      <c r="F213" s="28" t="s">
        <v>1537</v>
      </c>
      <c r="G213" s="28" t="s">
        <v>1538</v>
      </c>
      <c r="H213" s="29" t="s">
        <v>857</v>
      </c>
      <c r="I213" s="29"/>
      <c r="J213" s="29" t="s">
        <v>864</v>
      </c>
      <c r="K213" s="27">
        <v>58</v>
      </c>
      <c r="L213" s="28">
        <v>710000000</v>
      </c>
      <c r="M213" s="25" t="s">
        <v>1534</v>
      </c>
      <c r="N213" s="27" t="s">
        <v>1594</v>
      </c>
      <c r="O213" s="27" t="s">
        <v>359</v>
      </c>
      <c r="P213" s="27">
        <v>396473100</v>
      </c>
      <c r="Q213" s="28" t="s">
        <v>1550</v>
      </c>
      <c r="R213" s="29" t="s">
        <v>686</v>
      </c>
      <c r="S213" s="27" t="s">
        <v>1561</v>
      </c>
      <c r="T213" s="27"/>
      <c r="U213" s="27"/>
      <c r="V213" s="30">
        <v>0</v>
      </c>
      <c r="W213" s="30">
        <v>0</v>
      </c>
      <c r="X213" s="30">
        <v>100</v>
      </c>
      <c r="Y213" s="27" t="s">
        <v>970</v>
      </c>
      <c r="Z213" s="27" t="s">
        <v>888</v>
      </c>
      <c r="AA213" s="27">
        <v>1600</v>
      </c>
      <c r="AB213" s="33">
        <v>1195.66</v>
      </c>
      <c r="AC213" s="33">
        <f t="shared" si="20"/>
        <v>1913056.0000000002</v>
      </c>
      <c r="AD213" s="33">
        <f t="shared" si="21"/>
        <v>2142622.7200000007</v>
      </c>
      <c r="AE213" s="33">
        <v>1600</v>
      </c>
      <c r="AF213" s="33">
        <v>1195.66</v>
      </c>
      <c r="AG213" s="33">
        <f t="shared" si="22"/>
        <v>1913056.0000000002</v>
      </c>
      <c r="AH213" s="33">
        <f t="shared" si="23"/>
        <v>2142622.7200000007</v>
      </c>
      <c r="AI213" s="33">
        <v>1600</v>
      </c>
      <c r="AJ213" s="33">
        <v>1195.66</v>
      </c>
      <c r="AK213" s="33">
        <f t="shared" si="24"/>
        <v>1913056.0000000002</v>
      </c>
      <c r="AL213" s="33">
        <f t="shared" si="34"/>
        <v>2142622.7200000007</v>
      </c>
      <c r="AM213" s="33">
        <v>1600</v>
      </c>
      <c r="AN213" s="33">
        <v>1195.66</v>
      </c>
      <c r="AO213" s="33">
        <f t="shared" si="26"/>
        <v>1913056.0000000002</v>
      </c>
      <c r="AP213" s="33">
        <f t="shared" si="35"/>
        <v>2142622.7200000007</v>
      </c>
      <c r="AQ213" s="33"/>
      <c r="AR213" s="33"/>
      <c r="AS213" s="33">
        <f t="shared" si="28"/>
        <v>0</v>
      </c>
      <c r="AT213" s="33">
        <f t="shared" si="36"/>
        <v>0</v>
      </c>
      <c r="AU213" s="33"/>
      <c r="AV213" s="33"/>
      <c r="AW213" s="33">
        <f t="shared" si="30"/>
        <v>0</v>
      </c>
      <c r="AX213" s="33">
        <f t="shared" si="37"/>
        <v>0</v>
      </c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>
        <f t="shared" si="38"/>
        <v>6400</v>
      </c>
      <c r="EF213" s="36">
        <v>0</v>
      </c>
      <c r="EG213" s="36">
        <f t="shared" si="39"/>
        <v>0</v>
      </c>
      <c r="EH213" s="31" t="s">
        <v>1535</v>
      </c>
      <c r="EI213" s="28"/>
      <c r="EJ213" s="31"/>
      <c r="EK213" s="28" t="s">
        <v>1344</v>
      </c>
      <c r="EL213" s="28" t="s">
        <v>1563</v>
      </c>
      <c r="EM213" s="28" t="s">
        <v>1564</v>
      </c>
      <c r="EN213" s="28"/>
      <c r="EO213" s="28"/>
      <c r="EP213" s="28"/>
      <c r="EQ213" s="28"/>
      <c r="ER213" s="28"/>
      <c r="ES213" s="28"/>
    </row>
    <row r="214" spans="1:149" ht="25.5" customHeight="1">
      <c r="A214" s="25"/>
      <c r="B214" s="35" t="s">
        <v>1918</v>
      </c>
      <c r="C214" s="25"/>
      <c r="D214" s="78" t="s">
        <v>2022</v>
      </c>
      <c r="E214" s="27" t="s">
        <v>1536</v>
      </c>
      <c r="F214" s="28" t="s">
        <v>1537</v>
      </c>
      <c r="G214" s="28" t="s">
        <v>1538</v>
      </c>
      <c r="H214" s="29" t="s">
        <v>857</v>
      </c>
      <c r="I214" s="29"/>
      <c r="J214" s="29" t="s">
        <v>864</v>
      </c>
      <c r="K214" s="27">
        <v>58</v>
      </c>
      <c r="L214" s="28">
        <v>710000000</v>
      </c>
      <c r="M214" s="25" t="s">
        <v>1534</v>
      </c>
      <c r="N214" s="27" t="s">
        <v>1923</v>
      </c>
      <c r="O214" s="27" t="s">
        <v>359</v>
      </c>
      <c r="P214" s="27">
        <v>396473100</v>
      </c>
      <c r="Q214" s="28" t="s">
        <v>1550</v>
      </c>
      <c r="R214" s="29" t="s">
        <v>686</v>
      </c>
      <c r="S214" s="27" t="s">
        <v>1561</v>
      </c>
      <c r="T214" s="27"/>
      <c r="U214" s="27"/>
      <c r="V214" s="30">
        <v>0</v>
      </c>
      <c r="W214" s="30">
        <v>0</v>
      </c>
      <c r="X214" s="30">
        <v>100</v>
      </c>
      <c r="Y214" s="27" t="s">
        <v>970</v>
      </c>
      <c r="Z214" s="27" t="s">
        <v>888</v>
      </c>
      <c r="AA214" s="27">
        <v>1600</v>
      </c>
      <c r="AB214" s="33">
        <v>1195.66</v>
      </c>
      <c r="AC214" s="33">
        <f>AA214*AB214</f>
        <v>1913056.0000000002</v>
      </c>
      <c r="AD214" s="33">
        <f>IF(Z214="С НДС",AC214*1.12,AC214)</f>
        <v>2142622.7200000007</v>
      </c>
      <c r="AE214" s="33">
        <v>1600</v>
      </c>
      <c r="AF214" s="33">
        <v>1195.66</v>
      </c>
      <c r="AG214" s="33">
        <f>AE214*AF214</f>
        <v>1913056.0000000002</v>
      </c>
      <c r="AH214" s="33">
        <f>IF(Z214="С НДС",AG214*1.12,AG214)</f>
        <v>2142622.7200000007</v>
      </c>
      <c r="AI214" s="33">
        <v>1600</v>
      </c>
      <c r="AJ214" s="33">
        <v>1195.66</v>
      </c>
      <c r="AK214" s="33">
        <f>AI214*AJ214</f>
        <v>1913056.0000000002</v>
      </c>
      <c r="AL214" s="33">
        <f>IF(Z214="С НДС",AK214*1.12,AK214)</f>
        <v>2142622.7200000007</v>
      </c>
      <c r="AM214" s="33">
        <v>1600</v>
      </c>
      <c r="AN214" s="33">
        <v>1195.66</v>
      </c>
      <c r="AO214" s="33">
        <f>AM214*AN214</f>
        <v>1913056.0000000002</v>
      </c>
      <c r="AP214" s="33">
        <f>IF(Z214="С НДС",AO214*1.12,AO214)</f>
        <v>2142622.7200000007</v>
      </c>
      <c r="AQ214" s="33"/>
      <c r="AR214" s="33"/>
      <c r="AS214" s="33">
        <f>AQ214*AR214</f>
        <v>0</v>
      </c>
      <c r="AT214" s="33">
        <f>IF(Z214="С НДС",AS214*1.12,AS214)</f>
        <v>0</v>
      </c>
      <c r="AU214" s="33"/>
      <c r="AV214" s="33"/>
      <c r="AW214" s="33">
        <f>AU214*AV214</f>
        <v>0</v>
      </c>
      <c r="AX214" s="33">
        <f>IF(Z214="С НДС",AW214*1.12,AW214)</f>
        <v>0</v>
      </c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>
        <f>SUM(AA214,AE214,AI214,AM214,AQ214)</f>
        <v>6400</v>
      </c>
      <c r="EF214" s="36">
        <f>SUM(AW214,AS214,AO214,AG214,AC214,AK214)</f>
        <v>7652224.000000001</v>
      </c>
      <c r="EG214" s="36">
        <f>IF(Z214="С НДС",EF214*1.12,EF214)</f>
        <v>8570490.880000003</v>
      </c>
      <c r="EH214" s="31" t="s">
        <v>1535</v>
      </c>
      <c r="EI214" s="28"/>
      <c r="EJ214" s="31"/>
      <c r="EK214" s="28" t="s">
        <v>1344</v>
      </c>
      <c r="EL214" s="28" t="s">
        <v>1563</v>
      </c>
      <c r="EM214" s="28" t="s">
        <v>1564</v>
      </c>
      <c r="EN214" s="28"/>
      <c r="EO214" s="28"/>
      <c r="EP214" s="28"/>
      <c r="EQ214" s="28"/>
      <c r="ER214" s="28"/>
      <c r="ES214" s="28"/>
    </row>
    <row r="215" spans="1:149" ht="25.5" customHeight="1">
      <c r="A215" s="27"/>
      <c r="B215" s="34" t="s">
        <v>1597</v>
      </c>
      <c r="C215" s="27"/>
      <c r="D215" s="78" t="s">
        <v>1674</v>
      </c>
      <c r="E215" s="27" t="s">
        <v>1536</v>
      </c>
      <c r="F215" s="28" t="s">
        <v>1537</v>
      </c>
      <c r="G215" s="28" t="s">
        <v>1538</v>
      </c>
      <c r="H215" s="29" t="s">
        <v>857</v>
      </c>
      <c r="I215" s="29"/>
      <c r="J215" s="29" t="s">
        <v>864</v>
      </c>
      <c r="K215" s="27">
        <v>58</v>
      </c>
      <c r="L215" s="28">
        <v>710000000</v>
      </c>
      <c r="M215" s="25" t="s">
        <v>1534</v>
      </c>
      <c r="N215" s="27" t="s">
        <v>1594</v>
      </c>
      <c r="O215" s="27" t="s">
        <v>359</v>
      </c>
      <c r="P215" s="27">
        <v>433257100</v>
      </c>
      <c r="Q215" s="28" t="s">
        <v>1590</v>
      </c>
      <c r="R215" s="29" t="s">
        <v>686</v>
      </c>
      <c r="S215" s="27" t="s">
        <v>1561</v>
      </c>
      <c r="T215" s="27"/>
      <c r="U215" s="27"/>
      <c r="V215" s="30">
        <v>0</v>
      </c>
      <c r="W215" s="30">
        <v>0</v>
      </c>
      <c r="X215" s="30">
        <v>100</v>
      </c>
      <c r="Y215" s="27" t="s">
        <v>970</v>
      </c>
      <c r="Z215" s="27" t="s">
        <v>888</v>
      </c>
      <c r="AA215" s="27">
        <v>60</v>
      </c>
      <c r="AB215" s="33">
        <v>1234.34</v>
      </c>
      <c r="AC215" s="33">
        <f t="shared" si="20"/>
        <v>74060.4</v>
      </c>
      <c r="AD215" s="33">
        <f t="shared" si="21"/>
        <v>82947.648</v>
      </c>
      <c r="AE215" s="33">
        <v>60</v>
      </c>
      <c r="AF215" s="33">
        <v>1234.34</v>
      </c>
      <c r="AG215" s="33">
        <f t="shared" si="22"/>
        <v>74060.4</v>
      </c>
      <c r="AH215" s="33">
        <f t="shared" si="23"/>
        <v>82947.648</v>
      </c>
      <c r="AI215" s="33">
        <v>60</v>
      </c>
      <c r="AJ215" s="33">
        <v>1234.34</v>
      </c>
      <c r="AK215" s="33">
        <f t="shared" si="24"/>
        <v>74060.4</v>
      </c>
      <c r="AL215" s="33">
        <f t="shared" si="34"/>
        <v>82947.648</v>
      </c>
      <c r="AM215" s="33">
        <v>60</v>
      </c>
      <c r="AN215" s="33">
        <v>1234.34</v>
      </c>
      <c r="AO215" s="33">
        <f t="shared" si="26"/>
        <v>74060.4</v>
      </c>
      <c r="AP215" s="33">
        <f t="shared" si="35"/>
        <v>82947.648</v>
      </c>
      <c r="AQ215" s="33"/>
      <c r="AR215" s="33"/>
      <c r="AS215" s="33">
        <f t="shared" si="28"/>
        <v>0</v>
      </c>
      <c r="AT215" s="33">
        <f t="shared" si="36"/>
        <v>0</v>
      </c>
      <c r="AU215" s="33"/>
      <c r="AV215" s="33"/>
      <c r="AW215" s="33">
        <f t="shared" si="30"/>
        <v>0</v>
      </c>
      <c r="AX215" s="33">
        <f t="shared" si="37"/>
        <v>0</v>
      </c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>
        <f t="shared" si="38"/>
        <v>240</v>
      </c>
      <c r="EF215" s="36">
        <v>0</v>
      </c>
      <c r="EG215" s="36">
        <f t="shared" si="39"/>
        <v>0</v>
      </c>
      <c r="EH215" s="31" t="s">
        <v>1535</v>
      </c>
      <c r="EI215" s="28"/>
      <c r="EJ215" s="31"/>
      <c r="EK215" s="28" t="s">
        <v>1344</v>
      </c>
      <c r="EL215" s="28" t="s">
        <v>1562</v>
      </c>
      <c r="EM215" s="28" t="s">
        <v>1562</v>
      </c>
      <c r="EN215" s="28"/>
      <c r="EO215" s="28"/>
      <c r="EP215" s="28"/>
      <c r="EQ215" s="28"/>
      <c r="ER215" s="28"/>
      <c r="ES215" s="28"/>
    </row>
    <row r="216" spans="1:149" ht="25.5" customHeight="1">
      <c r="A216" s="27"/>
      <c r="B216" s="34" t="s">
        <v>1918</v>
      </c>
      <c r="C216" s="27"/>
      <c r="D216" s="78" t="s">
        <v>2023</v>
      </c>
      <c r="E216" s="27" t="s">
        <v>1536</v>
      </c>
      <c r="F216" s="28" t="s">
        <v>1537</v>
      </c>
      <c r="G216" s="28" t="s">
        <v>1538</v>
      </c>
      <c r="H216" s="29" t="s">
        <v>857</v>
      </c>
      <c r="I216" s="29"/>
      <c r="J216" s="29" t="s">
        <v>864</v>
      </c>
      <c r="K216" s="27">
        <v>58</v>
      </c>
      <c r="L216" s="28">
        <v>710000000</v>
      </c>
      <c r="M216" s="25" t="s">
        <v>1534</v>
      </c>
      <c r="N216" s="27" t="s">
        <v>1923</v>
      </c>
      <c r="O216" s="27" t="s">
        <v>359</v>
      </c>
      <c r="P216" s="27">
        <v>433257100</v>
      </c>
      <c r="Q216" s="28" t="s">
        <v>1590</v>
      </c>
      <c r="R216" s="29" t="s">
        <v>686</v>
      </c>
      <c r="S216" s="27" t="s">
        <v>1561</v>
      </c>
      <c r="T216" s="27"/>
      <c r="U216" s="27"/>
      <c r="V216" s="30">
        <v>0</v>
      </c>
      <c r="W216" s="30">
        <v>0</v>
      </c>
      <c r="X216" s="30">
        <v>100</v>
      </c>
      <c r="Y216" s="27" t="s">
        <v>970</v>
      </c>
      <c r="Z216" s="27" t="s">
        <v>888</v>
      </c>
      <c r="AA216" s="27">
        <v>60</v>
      </c>
      <c r="AB216" s="33">
        <v>1234.34</v>
      </c>
      <c r="AC216" s="33">
        <f>AA216*AB216</f>
        <v>74060.4</v>
      </c>
      <c r="AD216" s="33">
        <f>IF(Z216="С НДС",AC216*1.12,AC216)</f>
        <v>82947.648</v>
      </c>
      <c r="AE216" s="33">
        <v>60</v>
      </c>
      <c r="AF216" s="33">
        <v>1234.34</v>
      </c>
      <c r="AG216" s="33">
        <f>AE216*AF216</f>
        <v>74060.4</v>
      </c>
      <c r="AH216" s="33">
        <f>IF(Z216="С НДС",AG216*1.12,AG216)</f>
        <v>82947.648</v>
      </c>
      <c r="AI216" s="33">
        <v>60</v>
      </c>
      <c r="AJ216" s="33">
        <v>1234.34</v>
      </c>
      <c r="AK216" s="33">
        <f>AI216*AJ216</f>
        <v>74060.4</v>
      </c>
      <c r="AL216" s="33">
        <f>IF(Z216="С НДС",AK216*1.12,AK216)</f>
        <v>82947.648</v>
      </c>
      <c r="AM216" s="33">
        <v>60</v>
      </c>
      <c r="AN216" s="33">
        <v>1234.34</v>
      </c>
      <c r="AO216" s="33">
        <f>AM216*AN216</f>
        <v>74060.4</v>
      </c>
      <c r="AP216" s="33">
        <f>IF(Z216="С НДС",AO216*1.12,AO216)</f>
        <v>82947.648</v>
      </c>
      <c r="AQ216" s="33"/>
      <c r="AR216" s="33"/>
      <c r="AS216" s="33">
        <f>AQ216*AR216</f>
        <v>0</v>
      </c>
      <c r="AT216" s="33">
        <f>IF(Z216="С НДС",AS216*1.12,AS216)</f>
        <v>0</v>
      </c>
      <c r="AU216" s="33"/>
      <c r="AV216" s="33"/>
      <c r="AW216" s="33">
        <f>AU216*AV216</f>
        <v>0</v>
      </c>
      <c r="AX216" s="33">
        <f>IF(Z216="С НДС",AW216*1.12,AW216)</f>
        <v>0</v>
      </c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>
        <f>SUM(AA216,AE216,AI216,AM216,AQ216)</f>
        <v>240</v>
      </c>
      <c r="EF216" s="36">
        <f>SUM(AW216,AS216,AO216,AG216,AC216,AK216)</f>
        <v>296241.6</v>
      </c>
      <c r="EG216" s="36">
        <f>IF(Z216="С НДС",EF216*1.12,EF216)</f>
        <v>331790.592</v>
      </c>
      <c r="EH216" s="31" t="s">
        <v>1535</v>
      </c>
      <c r="EI216" s="28"/>
      <c r="EJ216" s="31"/>
      <c r="EK216" s="28" t="s">
        <v>1344</v>
      </c>
      <c r="EL216" s="28" t="s">
        <v>1562</v>
      </c>
      <c r="EM216" s="28" t="s">
        <v>1562</v>
      </c>
      <c r="EN216" s="28"/>
      <c r="EO216" s="28"/>
      <c r="EP216" s="28"/>
      <c r="EQ216" s="28"/>
      <c r="ER216" s="28"/>
      <c r="ES216" s="28"/>
    </row>
    <row r="217" spans="1:149" ht="25.5" customHeight="1">
      <c r="A217" s="27"/>
      <c r="B217" s="34" t="s">
        <v>1597</v>
      </c>
      <c r="C217" s="27"/>
      <c r="D217" s="78" t="s">
        <v>1670</v>
      </c>
      <c r="E217" s="27" t="s">
        <v>1536</v>
      </c>
      <c r="F217" s="28" t="s">
        <v>1537</v>
      </c>
      <c r="G217" s="28" t="s">
        <v>1538</v>
      </c>
      <c r="H217" s="29" t="s">
        <v>857</v>
      </c>
      <c r="I217" s="29"/>
      <c r="J217" s="29" t="s">
        <v>864</v>
      </c>
      <c r="K217" s="27">
        <v>58</v>
      </c>
      <c r="L217" s="28">
        <v>710000000</v>
      </c>
      <c r="M217" s="25" t="s">
        <v>1534</v>
      </c>
      <c r="N217" s="27" t="s">
        <v>1594</v>
      </c>
      <c r="O217" s="27" t="s">
        <v>359</v>
      </c>
      <c r="P217" s="27">
        <v>431010000</v>
      </c>
      <c r="Q217" s="28" t="s">
        <v>1554</v>
      </c>
      <c r="R217" s="29" t="s">
        <v>686</v>
      </c>
      <c r="S217" s="27" t="s">
        <v>1561</v>
      </c>
      <c r="T217" s="27"/>
      <c r="U217" s="27"/>
      <c r="V217" s="30">
        <v>0</v>
      </c>
      <c r="W217" s="30">
        <v>0</v>
      </c>
      <c r="X217" s="30">
        <v>100</v>
      </c>
      <c r="Y217" s="27" t="s">
        <v>970</v>
      </c>
      <c r="Z217" s="27" t="s">
        <v>888</v>
      </c>
      <c r="AA217" s="27">
        <v>600</v>
      </c>
      <c r="AB217" s="33">
        <v>1234.34</v>
      </c>
      <c r="AC217" s="33">
        <f t="shared" si="20"/>
        <v>740604</v>
      </c>
      <c r="AD217" s="33">
        <f t="shared" si="21"/>
        <v>829476.4800000001</v>
      </c>
      <c r="AE217" s="33">
        <v>600</v>
      </c>
      <c r="AF217" s="33">
        <v>1234.34</v>
      </c>
      <c r="AG217" s="33">
        <f t="shared" si="22"/>
        <v>740604</v>
      </c>
      <c r="AH217" s="33">
        <f t="shared" si="23"/>
        <v>829476.4800000001</v>
      </c>
      <c r="AI217" s="33">
        <v>600</v>
      </c>
      <c r="AJ217" s="33">
        <v>1234.34</v>
      </c>
      <c r="AK217" s="33">
        <f t="shared" si="24"/>
        <v>740604</v>
      </c>
      <c r="AL217" s="33">
        <f t="shared" si="34"/>
        <v>829476.4800000001</v>
      </c>
      <c r="AM217" s="33">
        <v>600</v>
      </c>
      <c r="AN217" s="33">
        <v>1234.34</v>
      </c>
      <c r="AO217" s="33">
        <f t="shared" si="26"/>
        <v>740604</v>
      </c>
      <c r="AP217" s="33">
        <f t="shared" si="35"/>
        <v>829476.4800000001</v>
      </c>
      <c r="AQ217" s="33"/>
      <c r="AR217" s="33"/>
      <c r="AS217" s="33">
        <f t="shared" si="28"/>
        <v>0</v>
      </c>
      <c r="AT217" s="33">
        <f t="shared" si="36"/>
        <v>0</v>
      </c>
      <c r="AU217" s="33"/>
      <c r="AV217" s="33"/>
      <c r="AW217" s="33">
        <f t="shared" si="30"/>
        <v>0</v>
      </c>
      <c r="AX217" s="33">
        <f t="shared" si="37"/>
        <v>0</v>
      </c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>
        <f t="shared" si="38"/>
        <v>2400</v>
      </c>
      <c r="EF217" s="36">
        <v>0</v>
      </c>
      <c r="EG217" s="36">
        <f t="shared" si="39"/>
        <v>0</v>
      </c>
      <c r="EH217" s="31" t="s">
        <v>1535</v>
      </c>
      <c r="EI217" s="28"/>
      <c r="EJ217" s="31"/>
      <c r="EK217" s="28" t="s">
        <v>1344</v>
      </c>
      <c r="EL217" s="28" t="s">
        <v>1562</v>
      </c>
      <c r="EM217" s="28" t="s">
        <v>1562</v>
      </c>
      <c r="EN217" s="28"/>
      <c r="EO217" s="28"/>
      <c r="EP217" s="28"/>
      <c r="EQ217" s="28"/>
      <c r="ER217" s="28"/>
      <c r="ES217" s="28"/>
    </row>
    <row r="218" spans="1:149" ht="25.5" customHeight="1">
      <c r="A218" s="27"/>
      <c r="B218" s="34" t="s">
        <v>1918</v>
      </c>
      <c r="C218" s="27"/>
      <c r="D218" s="78" t="s">
        <v>2024</v>
      </c>
      <c r="E218" s="27" t="s">
        <v>1536</v>
      </c>
      <c r="F218" s="28" t="s">
        <v>1537</v>
      </c>
      <c r="G218" s="28" t="s">
        <v>1538</v>
      </c>
      <c r="H218" s="29" t="s">
        <v>857</v>
      </c>
      <c r="I218" s="29"/>
      <c r="J218" s="29" t="s">
        <v>864</v>
      </c>
      <c r="K218" s="27">
        <v>58</v>
      </c>
      <c r="L218" s="28">
        <v>710000000</v>
      </c>
      <c r="M218" s="25" t="s">
        <v>1534</v>
      </c>
      <c r="N218" s="27" t="s">
        <v>1923</v>
      </c>
      <c r="O218" s="27" t="s">
        <v>359</v>
      </c>
      <c r="P218" s="27">
        <v>431010000</v>
      </c>
      <c r="Q218" s="28" t="s">
        <v>1554</v>
      </c>
      <c r="R218" s="29" t="s">
        <v>686</v>
      </c>
      <c r="S218" s="27" t="s">
        <v>1561</v>
      </c>
      <c r="T218" s="27"/>
      <c r="U218" s="27"/>
      <c r="V218" s="30">
        <v>0</v>
      </c>
      <c r="W218" s="30">
        <v>0</v>
      </c>
      <c r="X218" s="30">
        <v>100</v>
      </c>
      <c r="Y218" s="27" t="s">
        <v>970</v>
      </c>
      <c r="Z218" s="27" t="s">
        <v>888</v>
      </c>
      <c r="AA218" s="27">
        <v>600</v>
      </c>
      <c r="AB218" s="33">
        <v>1234.34</v>
      </c>
      <c r="AC218" s="33">
        <f>AA218*AB218</f>
        <v>740604</v>
      </c>
      <c r="AD218" s="33">
        <f>IF(Z218="С НДС",AC218*1.12,AC218)</f>
        <v>829476.4800000001</v>
      </c>
      <c r="AE218" s="33">
        <v>600</v>
      </c>
      <c r="AF218" s="33">
        <v>1234.34</v>
      </c>
      <c r="AG218" s="33">
        <f>AE218*AF218</f>
        <v>740604</v>
      </c>
      <c r="AH218" s="33">
        <f>IF(Z218="С НДС",AG218*1.12,AG218)</f>
        <v>829476.4800000001</v>
      </c>
      <c r="AI218" s="33">
        <v>600</v>
      </c>
      <c r="AJ218" s="33">
        <v>1234.34</v>
      </c>
      <c r="AK218" s="33">
        <f>AI218*AJ218</f>
        <v>740604</v>
      </c>
      <c r="AL218" s="33">
        <f>IF(Z218="С НДС",AK218*1.12,AK218)</f>
        <v>829476.4800000001</v>
      </c>
      <c r="AM218" s="33">
        <v>600</v>
      </c>
      <c r="AN218" s="33">
        <v>1234.34</v>
      </c>
      <c r="AO218" s="33">
        <f>AM218*AN218</f>
        <v>740604</v>
      </c>
      <c r="AP218" s="33">
        <f>IF(Z218="С НДС",AO218*1.12,AO218)</f>
        <v>829476.4800000001</v>
      </c>
      <c r="AQ218" s="33"/>
      <c r="AR218" s="33"/>
      <c r="AS218" s="33">
        <f>AQ218*AR218</f>
        <v>0</v>
      </c>
      <c r="AT218" s="33">
        <f>IF(Z218="С НДС",AS218*1.12,AS218)</f>
        <v>0</v>
      </c>
      <c r="AU218" s="33"/>
      <c r="AV218" s="33"/>
      <c r="AW218" s="33">
        <f>AU218*AV218</f>
        <v>0</v>
      </c>
      <c r="AX218" s="33">
        <f>IF(Z218="С НДС",AW218*1.12,AW218)</f>
        <v>0</v>
      </c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>
        <f>SUM(AA218,AE218,AI218,AM218,AQ218)</f>
        <v>2400</v>
      </c>
      <c r="EF218" s="36">
        <f>SUM(AW218,AS218,AO218,AG218,AC218,AK218)</f>
        <v>2962416</v>
      </c>
      <c r="EG218" s="36">
        <f>IF(Z218="С НДС",EF218*1.12,EF218)</f>
        <v>3317905.9200000004</v>
      </c>
      <c r="EH218" s="31" t="s">
        <v>1535</v>
      </c>
      <c r="EI218" s="28"/>
      <c r="EJ218" s="31"/>
      <c r="EK218" s="28" t="s">
        <v>1344</v>
      </c>
      <c r="EL218" s="28" t="s">
        <v>1562</v>
      </c>
      <c r="EM218" s="28" t="s">
        <v>1562</v>
      </c>
      <c r="EN218" s="28"/>
      <c r="EO218" s="28"/>
      <c r="EP218" s="28"/>
      <c r="EQ218" s="28"/>
      <c r="ER218" s="28"/>
      <c r="ES218" s="28"/>
    </row>
    <row r="219" spans="1:149" ht="25.5" customHeight="1">
      <c r="A219" s="27"/>
      <c r="B219" s="34" t="s">
        <v>1597</v>
      </c>
      <c r="C219" s="27"/>
      <c r="D219" s="78" t="s">
        <v>1682</v>
      </c>
      <c r="E219" s="27" t="s">
        <v>1536</v>
      </c>
      <c r="F219" s="28" t="s">
        <v>1537</v>
      </c>
      <c r="G219" s="28" t="s">
        <v>1538</v>
      </c>
      <c r="H219" s="29" t="s">
        <v>857</v>
      </c>
      <c r="I219" s="29"/>
      <c r="J219" s="29" t="s">
        <v>864</v>
      </c>
      <c r="K219" s="27">
        <v>58</v>
      </c>
      <c r="L219" s="28">
        <v>710000000</v>
      </c>
      <c r="M219" s="25" t="s">
        <v>1534</v>
      </c>
      <c r="N219" s="27" t="s">
        <v>1594</v>
      </c>
      <c r="O219" s="27" t="s">
        <v>359</v>
      </c>
      <c r="P219" s="27">
        <v>511610000</v>
      </c>
      <c r="Q219" s="28" t="s">
        <v>1553</v>
      </c>
      <c r="R219" s="29" t="s">
        <v>686</v>
      </c>
      <c r="S219" s="27" t="s">
        <v>1561</v>
      </c>
      <c r="T219" s="27"/>
      <c r="U219" s="27"/>
      <c r="V219" s="30">
        <v>0</v>
      </c>
      <c r="W219" s="30">
        <v>0</v>
      </c>
      <c r="X219" s="30">
        <v>100</v>
      </c>
      <c r="Y219" s="27" t="s">
        <v>970</v>
      </c>
      <c r="Z219" s="27" t="s">
        <v>888</v>
      </c>
      <c r="AA219" s="27">
        <v>80</v>
      </c>
      <c r="AB219" s="33">
        <v>1234.34</v>
      </c>
      <c r="AC219" s="33">
        <f t="shared" si="20"/>
        <v>98747.2</v>
      </c>
      <c r="AD219" s="33">
        <f t="shared" si="21"/>
        <v>110596.864</v>
      </c>
      <c r="AE219" s="33">
        <v>80</v>
      </c>
      <c r="AF219" s="33">
        <v>1234.34</v>
      </c>
      <c r="AG219" s="33">
        <f t="shared" si="22"/>
        <v>98747.2</v>
      </c>
      <c r="AH219" s="33">
        <f t="shared" si="23"/>
        <v>110596.864</v>
      </c>
      <c r="AI219" s="33">
        <v>80</v>
      </c>
      <c r="AJ219" s="33">
        <v>1234.34</v>
      </c>
      <c r="AK219" s="33">
        <f t="shared" si="24"/>
        <v>98747.2</v>
      </c>
      <c r="AL219" s="33">
        <f t="shared" si="34"/>
        <v>110596.864</v>
      </c>
      <c r="AM219" s="33">
        <v>80</v>
      </c>
      <c r="AN219" s="33">
        <v>1234.34</v>
      </c>
      <c r="AO219" s="33">
        <f t="shared" si="26"/>
        <v>98747.2</v>
      </c>
      <c r="AP219" s="33">
        <f t="shared" si="35"/>
        <v>110596.864</v>
      </c>
      <c r="AQ219" s="33"/>
      <c r="AR219" s="33"/>
      <c r="AS219" s="33">
        <f t="shared" si="28"/>
        <v>0</v>
      </c>
      <c r="AT219" s="33">
        <f t="shared" si="36"/>
        <v>0</v>
      </c>
      <c r="AU219" s="33"/>
      <c r="AV219" s="33"/>
      <c r="AW219" s="33">
        <f t="shared" si="30"/>
        <v>0</v>
      </c>
      <c r="AX219" s="33">
        <f t="shared" si="37"/>
        <v>0</v>
      </c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>
        <f t="shared" si="38"/>
        <v>320</v>
      </c>
      <c r="EF219" s="36">
        <v>0</v>
      </c>
      <c r="EG219" s="36">
        <f t="shared" si="39"/>
        <v>0</v>
      </c>
      <c r="EH219" s="31" t="s">
        <v>1535</v>
      </c>
      <c r="EI219" s="28"/>
      <c r="EJ219" s="31"/>
      <c r="EK219" s="28" t="s">
        <v>1344</v>
      </c>
      <c r="EL219" s="28" t="s">
        <v>1562</v>
      </c>
      <c r="EM219" s="28" t="s">
        <v>1562</v>
      </c>
      <c r="EN219" s="28"/>
      <c r="EO219" s="28"/>
      <c r="EP219" s="28"/>
      <c r="EQ219" s="28"/>
      <c r="ER219" s="28"/>
      <c r="ES219" s="28"/>
    </row>
    <row r="220" spans="1:149" ht="25.5" customHeight="1">
      <c r="A220" s="27"/>
      <c r="B220" s="34" t="s">
        <v>1918</v>
      </c>
      <c r="C220" s="27"/>
      <c r="D220" s="78" t="s">
        <v>2025</v>
      </c>
      <c r="E220" s="27" t="s">
        <v>1536</v>
      </c>
      <c r="F220" s="28" t="s">
        <v>1537</v>
      </c>
      <c r="G220" s="28" t="s">
        <v>1538</v>
      </c>
      <c r="H220" s="29" t="s">
        <v>857</v>
      </c>
      <c r="I220" s="29"/>
      <c r="J220" s="29" t="s">
        <v>864</v>
      </c>
      <c r="K220" s="27">
        <v>58</v>
      </c>
      <c r="L220" s="28">
        <v>710000000</v>
      </c>
      <c r="M220" s="25" t="s">
        <v>1534</v>
      </c>
      <c r="N220" s="27" t="s">
        <v>1923</v>
      </c>
      <c r="O220" s="27" t="s">
        <v>359</v>
      </c>
      <c r="P220" s="27">
        <v>511610000</v>
      </c>
      <c r="Q220" s="28" t="s">
        <v>1553</v>
      </c>
      <c r="R220" s="29" t="s">
        <v>686</v>
      </c>
      <c r="S220" s="27" t="s">
        <v>1561</v>
      </c>
      <c r="T220" s="27"/>
      <c r="U220" s="27"/>
      <c r="V220" s="30">
        <v>0</v>
      </c>
      <c r="W220" s="30">
        <v>0</v>
      </c>
      <c r="X220" s="30">
        <v>100</v>
      </c>
      <c r="Y220" s="27" t="s">
        <v>970</v>
      </c>
      <c r="Z220" s="27" t="s">
        <v>888</v>
      </c>
      <c r="AA220" s="27">
        <v>80</v>
      </c>
      <c r="AB220" s="33">
        <v>1234.34</v>
      </c>
      <c r="AC220" s="33">
        <f>AA220*AB220</f>
        <v>98747.2</v>
      </c>
      <c r="AD220" s="33">
        <f>IF(Z220="С НДС",AC220*1.12,AC220)</f>
        <v>110596.864</v>
      </c>
      <c r="AE220" s="33">
        <v>80</v>
      </c>
      <c r="AF220" s="33">
        <v>1234.34</v>
      </c>
      <c r="AG220" s="33">
        <f>AE220*AF220</f>
        <v>98747.2</v>
      </c>
      <c r="AH220" s="33">
        <f>IF(Z220="С НДС",AG220*1.12,AG220)</f>
        <v>110596.864</v>
      </c>
      <c r="AI220" s="33">
        <v>80</v>
      </c>
      <c r="AJ220" s="33">
        <v>1234.34</v>
      </c>
      <c r="AK220" s="33">
        <f>AI220*AJ220</f>
        <v>98747.2</v>
      </c>
      <c r="AL220" s="33">
        <f>IF(Z220="С НДС",AK220*1.12,AK220)</f>
        <v>110596.864</v>
      </c>
      <c r="AM220" s="33">
        <v>80</v>
      </c>
      <c r="AN220" s="33">
        <v>1234.34</v>
      </c>
      <c r="AO220" s="33">
        <f>AM220*AN220</f>
        <v>98747.2</v>
      </c>
      <c r="AP220" s="33">
        <f>IF(Z220="С НДС",AO220*1.12,AO220)</f>
        <v>110596.864</v>
      </c>
      <c r="AQ220" s="33"/>
      <c r="AR220" s="33"/>
      <c r="AS220" s="33">
        <f>AQ220*AR220</f>
        <v>0</v>
      </c>
      <c r="AT220" s="33">
        <f>IF(Z220="С НДС",AS220*1.12,AS220)</f>
        <v>0</v>
      </c>
      <c r="AU220" s="33"/>
      <c r="AV220" s="33"/>
      <c r="AW220" s="33">
        <f>AU220*AV220</f>
        <v>0</v>
      </c>
      <c r="AX220" s="33">
        <f>IF(Z220="С НДС",AW220*1.12,AW220)</f>
        <v>0</v>
      </c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>
        <f>SUM(AA220,AE220,AI220,AM220,AQ220)</f>
        <v>320</v>
      </c>
      <c r="EF220" s="36">
        <f>SUM(AW220,AS220,AO220,AG220,AC220,AK220)</f>
        <v>394988.8</v>
      </c>
      <c r="EG220" s="36">
        <f>IF(Z220="С НДС",EF220*1.12,EF220)</f>
        <v>442387.456</v>
      </c>
      <c r="EH220" s="31" t="s">
        <v>1535</v>
      </c>
      <c r="EI220" s="28"/>
      <c r="EJ220" s="31"/>
      <c r="EK220" s="28" t="s">
        <v>1344</v>
      </c>
      <c r="EL220" s="28" t="s">
        <v>1562</v>
      </c>
      <c r="EM220" s="28" t="s">
        <v>1562</v>
      </c>
      <c r="EN220" s="28"/>
      <c r="EO220" s="28"/>
      <c r="EP220" s="28"/>
      <c r="EQ220" s="28"/>
      <c r="ER220" s="28"/>
      <c r="ES220" s="28"/>
    </row>
    <row r="221" spans="1:149" ht="25.5" customHeight="1">
      <c r="A221" s="27"/>
      <c r="B221" s="34" t="s">
        <v>1597</v>
      </c>
      <c r="C221" s="27"/>
      <c r="D221" s="78" t="s">
        <v>1621</v>
      </c>
      <c r="E221" s="27" t="s">
        <v>1536</v>
      </c>
      <c r="F221" s="28" t="s">
        <v>1537</v>
      </c>
      <c r="G221" s="28" t="s">
        <v>1538</v>
      </c>
      <c r="H221" s="29" t="s">
        <v>857</v>
      </c>
      <c r="I221" s="29"/>
      <c r="J221" s="29" t="s">
        <v>864</v>
      </c>
      <c r="K221" s="27">
        <v>58</v>
      </c>
      <c r="L221" s="28">
        <v>710000000</v>
      </c>
      <c r="M221" s="25" t="s">
        <v>1534</v>
      </c>
      <c r="N221" s="27" t="s">
        <v>1594</v>
      </c>
      <c r="O221" s="27" t="s">
        <v>359</v>
      </c>
      <c r="P221" s="27">
        <v>316621100</v>
      </c>
      <c r="Q221" s="28" t="s">
        <v>1552</v>
      </c>
      <c r="R221" s="29" t="s">
        <v>686</v>
      </c>
      <c r="S221" s="27" t="s">
        <v>1561</v>
      </c>
      <c r="T221" s="27"/>
      <c r="U221" s="27"/>
      <c r="V221" s="30">
        <v>0</v>
      </c>
      <c r="W221" s="30">
        <v>0</v>
      </c>
      <c r="X221" s="30">
        <v>100</v>
      </c>
      <c r="Y221" s="27" t="s">
        <v>970</v>
      </c>
      <c r="Z221" s="27" t="s">
        <v>888</v>
      </c>
      <c r="AA221" s="27">
        <v>80</v>
      </c>
      <c r="AB221" s="33">
        <v>1234.34</v>
      </c>
      <c r="AC221" s="33">
        <f t="shared" si="20"/>
        <v>98747.2</v>
      </c>
      <c r="AD221" s="33">
        <f t="shared" si="21"/>
        <v>110596.864</v>
      </c>
      <c r="AE221" s="33">
        <v>80</v>
      </c>
      <c r="AF221" s="33">
        <v>1234.34</v>
      </c>
      <c r="AG221" s="33">
        <f t="shared" si="22"/>
        <v>98747.2</v>
      </c>
      <c r="AH221" s="33">
        <f t="shared" si="23"/>
        <v>110596.864</v>
      </c>
      <c r="AI221" s="33">
        <v>80</v>
      </c>
      <c r="AJ221" s="33">
        <v>1234.34</v>
      </c>
      <c r="AK221" s="33">
        <f t="shared" si="24"/>
        <v>98747.2</v>
      </c>
      <c r="AL221" s="33">
        <f t="shared" si="34"/>
        <v>110596.864</v>
      </c>
      <c r="AM221" s="33">
        <v>80</v>
      </c>
      <c r="AN221" s="33">
        <v>1234.34</v>
      </c>
      <c r="AO221" s="33">
        <f t="shared" si="26"/>
        <v>98747.2</v>
      </c>
      <c r="AP221" s="33">
        <f t="shared" si="35"/>
        <v>110596.864</v>
      </c>
      <c r="AQ221" s="33"/>
      <c r="AR221" s="33"/>
      <c r="AS221" s="33">
        <f t="shared" si="28"/>
        <v>0</v>
      </c>
      <c r="AT221" s="33">
        <f t="shared" si="36"/>
        <v>0</v>
      </c>
      <c r="AU221" s="33"/>
      <c r="AV221" s="33"/>
      <c r="AW221" s="33">
        <f t="shared" si="30"/>
        <v>0</v>
      </c>
      <c r="AX221" s="33">
        <f t="shared" si="37"/>
        <v>0</v>
      </c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>
        <f t="shared" si="38"/>
        <v>320</v>
      </c>
      <c r="EF221" s="36">
        <v>0</v>
      </c>
      <c r="EG221" s="36">
        <f t="shared" si="39"/>
        <v>0</v>
      </c>
      <c r="EH221" s="31" t="s">
        <v>1535</v>
      </c>
      <c r="EI221" s="28"/>
      <c r="EJ221" s="31"/>
      <c r="EK221" s="28" t="s">
        <v>1344</v>
      </c>
      <c r="EL221" s="28" t="s">
        <v>1562</v>
      </c>
      <c r="EM221" s="28" t="s">
        <v>1562</v>
      </c>
      <c r="EN221" s="28"/>
      <c r="EO221" s="28"/>
      <c r="EP221" s="28"/>
      <c r="EQ221" s="28"/>
      <c r="ER221" s="28"/>
      <c r="ES221" s="28"/>
    </row>
    <row r="222" spans="1:149" ht="25.5" customHeight="1">
      <c r="A222" s="27"/>
      <c r="B222" s="34" t="s">
        <v>1918</v>
      </c>
      <c r="C222" s="27"/>
      <c r="D222" s="78" t="s">
        <v>2026</v>
      </c>
      <c r="E222" s="27" t="s">
        <v>1536</v>
      </c>
      <c r="F222" s="28" t="s">
        <v>1537</v>
      </c>
      <c r="G222" s="28" t="s">
        <v>1538</v>
      </c>
      <c r="H222" s="29" t="s">
        <v>857</v>
      </c>
      <c r="I222" s="29"/>
      <c r="J222" s="29" t="s">
        <v>864</v>
      </c>
      <c r="K222" s="27">
        <v>58</v>
      </c>
      <c r="L222" s="28">
        <v>710000000</v>
      </c>
      <c r="M222" s="25" t="s">
        <v>1534</v>
      </c>
      <c r="N222" s="27" t="s">
        <v>1923</v>
      </c>
      <c r="O222" s="27" t="s">
        <v>359</v>
      </c>
      <c r="P222" s="27">
        <v>316621100</v>
      </c>
      <c r="Q222" s="28" t="s">
        <v>1552</v>
      </c>
      <c r="R222" s="29" t="s">
        <v>686</v>
      </c>
      <c r="S222" s="27" t="s">
        <v>1561</v>
      </c>
      <c r="T222" s="27"/>
      <c r="U222" s="27"/>
      <c r="V222" s="30">
        <v>0</v>
      </c>
      <c r="W222" s="30">
        <v>0</v>
      </c>
      <c r="X222" s="30">
        <v>100</v>
      </c>
      <c r="Y222" s="27" t="s">
        <v>970</v>
      </c>
      <c r="Z222" s="27" t="s">
        <v>888</v>
      </c>
      <c r="AA222" s="27">
        <v>80</v>
      </c>
      <c r="AB222" s="33">
        <v>1234.34</v>
      </c>
      <c r="AC222" s="33">
        <f>AA222*AB222</f>
        <v>98747.2</v>
      </c>
      <c r="AD222" s="33">
        <f>IF(Z222="С НДС",AC222*1.12,AC222)</f>
        <v>110596.864</v>
      </c>
      <c r="AE222" s="33">
        <v>80</v>
      </c>
      <c r="AF222" s="33">
        <v>1234.34</v>
      </c>
      <c r="AG222" s="33">
        <f>AE222*AF222</f>
        <v>98747.2</v>
      </c>
      <c r="AH222" s="33">
        <f>IF(Z222="С НДС",AG222*1.12,AG222)</f>
        <v>110596.864</v>
      </c>
      <c r="AI222" s="33">
        <v>80</v>
      </c>
      <c r="AJ222" s="33">
        <v>1234.34</v>
      </c>
      <c r="AK222" s="33">
        <f>AI222*AJ222</f>
        <v>98747.2</v>
      </c>
      <c r="AL222" s="33">
        <f>IF(Z222="С НДС",AK222*1.12,AK222)</f>
        <v>110596.864</v>
      </c>
      <c r="AM222" s="33">
        <v>80</v>
      </c>
      <c r="AN222" s="33">
        <v>1234.34</v>
      </c>
      <c r="AO222" s="33">
        <f>AM222*AN222</f>
        <v>98747.2</v>
      </c>
      <c r="AP222" s="33">
        <f>IF(Z222="С НДС",AO222*1.12,AO222)</f>
        <v>110596.864</v>
      </c>
      <c r="AQ222" s="33"/>
      <c r="AR222" s="33"/>
      <c r="AS222" s="33">
        <f>AQ222*AR222</f>
        <v>0</v>
      </c>
      <c r="AT222" s="33">
        <f>IF(Z222="С НДС",AS222*1.12,AS222)</f>
        <v>0</v>
      </c>
      <c r="AU222" s="33"/>
      <c r="AV222" s="33"/>
      <c r="AW222" s="33">
        <f>AU222*AV222</f>
        <v>0</v>
      </c>
      <c r="AX222" s="33">
        <f>IF(Z222="С НДС",AW222*1.12,AW222)</f>
        <v>0</v>
      </c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>
        <f>SUM(AA222,AE222,AI222,AM222,AQ222)</f>
        <v>320</v>
      </c>
      <c r="EF222" s="36">
        <f>SUM(AW222,AS222,AO222,AG222,AC222,AK222)</f>
        <v>394988.8</v>
      </c>
      <c r="EG222" s="36">
        <f>IF(Z222="С НДС",EF222*1.12,EF222)</f>
        <v>442387.456</v>
      </c>
      <c r="EH222" s="31" t="s">
        <v>1535</v>
      </c>
      <c r="EI222" s="28"/>
      <c r="EJ222" s="31"/>
      <c r="EK222" s="28" t="s">
        <v>1344</v>
      </c>
      <c r="EL222" s="28" t="s">
        <v>1562</v>
      </c>
      <c r="EM222" s="28" t="s">
        <v>1562</v>
      </c>
      <c r="EN222" s="28"/>
      <c r="EO222" s="28"/>
      <c r="EP222" s="28"/>
      <c r="EQ222" s="28"/>
      <c r="ER222" s="28"/>
      <c r="ES222" s="28"/>
    </row>
    <row r="223" spans="1:149" ht="25.5" customHeight="1">
      <c r="A223" s="27"/>
      <c r="B223" s="34" t="s">
        <v>1597</v>
      </c>
      <c r="C223" s="27"/>
      <c r="D223" s="78" t="s">
        <v>1717</v>
      </c>
      <c r="E223" s="27" t="s">
        <v>1536</v>
      </c>
      <c r="F223" s="28" t="s">
        <v>1537</v>
      </c>
      <c r="G223" s="28" t="s">
        <v>1538</v>
      </c>
      <c r="H223" s="29" t="s">
        <v>857</v>
      </c>
      <c r="I223" s="29"/>
      <c r="J223" s="29" t="s">
        <v>864</v>
      </c>
      <c r="K223" s="27">
        <v>58</v>
      </c>
      <c r="L223" s="28">
        <v>710000000</v>
      </c>
      <c r="M223" s="25" t="s">
        <v>1534</v>
      </c>
      <c r="N223" s="27" t="s">
        <v>1594</v>
      </c>
      <c r="O223" s="27" t="s">
        <v>359</v>
      </c>
      <c r="P223" s="27" t="s">
        <v>1591</v>
      </c>
      <c r="Q223" s="28" t="s">
        <v>1559</v>
      </c>
      <c r="R223" s="29" t="s">
        <v>686</v>
      </c>
      <c r="S223" s="27" t="s">
        <v>1561</v>
      </c>
      <c r="T223" s="27"/>
      <c r="U223" s="27"/>
      <c r="V223" s="30">
        <v>0</v>
      </c>
      <c r="W223" s="30">
        <v>0</v>
      </c>
      <c r="X223" s="30">
        <v>100</v>
      </c>
      <c r="Y223" s="27" t="s">
        <v>970</v>
      </c>
      <c r="Z223" s="27" t="s">
        <v>888</v>
      </c>
      <c r="AA223" s="27">
        <v>60</v>
      </c>
      <c r="AB223" s="33">
        <v>1234.34</v>
      </c>
      <c r="AC223" s="33">
        <f t="shared" si="20"/>
        <v>74060.4</v>
      </c>
      <c r="AD223" s="33">
        <f t="shared" si="21"/>
        <v>82947.648</v>
      </c>
      <c r="AE223" s="33">
        <v>60</v>
      </c>
      <c r="AF223" s="33">
        <v>1234.34</v>
      </c>
      <c r="AG223" s="33">
        <f t="shared" si="22"/>
        <v>74060.4</v>
      </c>
      <c r="AH223" s="33">
        <f t="shared" si="23"/>
        <v>82947.648</v>
      </c>
      <c r="AI223" s="33">
        <v>60</v>
      </c>
      <c r="AJ223" s="33">
        <v>1234.34</v>
      </c>
      <c r="AK223" s="33">
        <f t="shared" si="24"/>
        <v>74060.4</v>
      </c>
      <c r="AL223" s="33">
        <f t="shared" si="34"/>
        <v>82947.648</v>
      </c>
      <c r="AM223" s="33">
        <v>60</v>
      </c>
      <c r="AN223" s="33">
        <v>1234.34</v>
      </c>
      <c r="AO223" s="33">
        <f t="shared" si="26"/>
        <v>74060.4</v>
      </c>
      <c r="AP223" s="33">
        <f t="shared" si="35"/>
        <v>82947.648</v>
      </c>
      <c r="AQ223" s="33"/>
      <c r="AR223" s="33"/>
      <c r="AS223" s="33">
        <f t="shared" si="28"/>
        <v>0</v>
      </c>
      <c r="AT223" s="33">
        <f t="shared" si="36"/>
        <v>0</v>
      </c>
      <c r="AU223" s="33"/>
      <c r="AV223" s="33"/>
      <c r="AW223" s="33">
        <f t="shared" si="30"/>
        <v>0</v>
      </c>
      <c r="AX223" s="33">
        <f t="shared" si="37"/>
        <v>0</v>
      </c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>
        <f t="shared" si="38"/>
        <v>240</v>
      </c>
      <c r="EF223" s="36">
        <v>0</v>
      </c>
      <c r="EG223" s="36">
        <f t="shared" si="39"/>
        <v>0</v>
      </c>
      <c r="EH223" s="31" t="s">
        <v>1535</v>
      </c>
      <c r="EI223" s="28"/>
      <c r="EJ223" s="31"/>
      <c r="EK223" s="28" t="s">
        <v>1344</v>
      </c>
      <c r="EL223" s="28" t="s">
        <v>1562</v>
      </c>
      <c r="EM223" s="28" t="s">
        <v>1562</v>
      </c>
      <c r="EN223" s="28"/>
      <c r="EO223" s="28"/>
      <c r="EP223" s="28"/>
      <c r="EQ223" s="28"/>
      <c r="ER223" s="28"/>
      <c r="ES223" s="28"/>
    </row>
    <row r="224" spans="1:149" ht="25.5" customHeight="1">
      <c r="A224" s="27"/>
      <c r="B224" s="34" t="s">
        <v>1918</v>
      </c>
      <c r="C224" s="27"/>
      <c r="D224" s="78" t="s">
        <v>2027</v>
      </c>
      <c r="E224" s="27" t="s">
        <v>1536</v>
      </c>
      <c r="F224" s="28" t="s">
        <v>1537</v>
      </c>
      <c r="G224" s="28" t="s">
        <v>1538</v>
      </c>
      <c r="H224" s="29" t="s">
        <v>857</v>
      </c>
      <c r="I224" s="29"/>
      <c r="J224" s="29" t="s">
        <v>864</v>
      </c>
      <c r="K224" s="27">
        <v>58</v>
      </c>
      <c r="L224" s="28">
        <v>710000000</v>
      </c>
      <c r="M224" s="25" t="s">
        <v>1534</v>
      </c>
      <c r="N224" s="27" t="s">
        <v>1923</v>
      </c>
      <c r="O224" s="27" t="s">
        <v>359</v>
      </c>
      <c r="P224" s="27" t="s">
        <v>1591</v>
      </c>
      <c r="Q224" s="28" t="s">
        <v>1559</v>
      </c>
      <c r="R224" s="29" t="s">
        <v>686</v>
      </c>
      <c r="S224" s="27" t="s">
        <v>1561</v>
      </c>
      <c r="T224" s="27"/>
      <c r="U224" s="27"/>
      <c r="V224" s="30">
        <v>0</v>
      </c>
      <c r="W224" s="30">
        <v>0</v>
      </c>
      <c r="X224" s="30">
        <v>100</v>
      </c>
      <c r="Y224" s="27" t="s">
        <v>970</v>
      </c>
      <c r="Z224" s="27" t="s">
        <v>888</v>
      </c>
      <c r="AA224" s="27">
        <v>60</v>
      </c>
      <c r="AB224" s="33">
        <v>1234.34</v>
      </c>
      <c r="AC224" s="33">
        <f>AA224*AB224</f>
        <v>74060.4</v>
      </c>
      <c r="AD224" s="33">
        <f>IF(Z224="С НДС",AC224*1.12,AC224)</f>
        <v>82947.648</v>
      </c>
      <c r="AE224" s="33">
        <v>60</v>
      </c>
      <c r="AF224" s="33">
        <v>1234.34</v>
      </c>
      <c r="AG224" s="33">
        <f>AE224*AF224</f>
        <v>74060.4</v>
      </c>
      <c r="AH224" s="33">
        <f>IF(Z224="С НДС",AG224*1.12,AG224)</f>
        <v>82947.648</v>
      </c>
      <c r="AI224" s="33">
        <v>60</v>
      </c>
      <c r="AJ224" s="33">
        <v>1234.34</v>
      </c>
      <c r="AK224" s="33">
        <f>AI224*AJ224</f>
        <v>74060.4</v>
      </c>
      <c r="AL224" s="33">
        <f>IF(Z224="С НДС",AK224*1.12,AK224)</f>
        <v>82947.648</v>
      </c>
      <c r="AM224" s="33">
        <v>60</v>
      </c>
      <c r="AN224" s="33">
        <v>1234.34</v>
      </c>
      <c r="AO224" s="33">
        <f>AM224*AN224</f>
        <v>74060.4</v>
      </c>
      <c r="AP224" s="33">
        <f>IF(Z224="С НДС",AO224*1.12,AO224)</f>
        <v>82947.648</v>
      </c>
      <c r="AQ224" s="33"/>
      <c r="AR224" s="33"/>
      <c r="AS224" s="33">
        <f>AQ224*AR224</f>
        <v>0</v>
      </c>
      <c r="AT224" s="33">
        <f>IF(Z224="С НДС",AS224*1.12,AS224)</f>
        <v>0</v>
      </c>
      <c r="AU224" s="33"/>
      <c r="AV224" s="33"/>
      <c r="AW224" s="33">
        <f>AU224*AV224</f>
        <v>0</v>
      </c>
      <c r="AX224" s="33">
        <f>IF(Z224="С НДС",AW224*1.12,AW224)</f>
        <v>0</v>
      </c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>
        <f>SUM(AA224,AE224,AI224,AM224,AQ224)</f>
        <v>240</v>
      </c>
      <c r="EF224" s="36">
        <f>SUM(AW224,AS224,AO224,AG224,AC224,AK224)</f>
        <v>296241.6</v>
      </c>
      <c r="EG224" s="36">
        <f>IF(Z224="С НДС",EF224*1.12,EF224)</f>
        <v>331790.592</v>
      </c>
      <c r="EH224" s="31" t="s">
        <v>1535</v>
      </c>
      <c r="EI224" s="28"/>
      <c r="EJ224" s="31"/>
      <c r="EK224" s="28" t="s">
        <v>1344</v>
      </c>
      <c r="EL224" s="28" t="s">
        <v>1562</v>
      </c>
      <c r="EM224" s="28" t="s">
        <v>1562</v>
      </c>
      <c r="EN224" s="28"/>
      <c r="EO224" s="28"/>
      <c r="EP224" s="28"/>
      <c r="EQ224" s="28"/>
      <c r="ER224" s="28"/>
      <c r="ES224" s="28"/>
    </row>
    <row r="225" spans="1:149" ht="25.5" customHeight="1">
      <c r="A225" s="27"/>
      <c r="B225" s="34" t="s">
        <v>1597</v>
      </c>
      <c r="C225" s="27"/>
      <c r="D225" s="78" t="s">
        <v>1705</v>
      </c>
      <c r="E225" s="27" t="s">
        <v>1536</v>
      </c>
      <c r="F225" s="28" t="s">
        <v>1537</v>
      </c>
      <c r="G225" s="28" t="s">
        <v>1538</v>
      </c>
      <c r="H225" s="29" t="s">
        <v>857</v>
      </c>
      <c r="I225" s="29"/>
      <c r="J225" s="29" t="s">
        <v>864</v>
      </c>
      <c r="K225" s="27">
        <v>58</v>
      </c>
      <c r="L225" s="28">
        <v>710000000</v>
      </c>
      <c r="M225" s="25" t="s">
        <v>1534</v>
      </c>
      <c r="N225" s="27" t="s">
        <v>1594</v>
      </c>
      <c r="O225" s="27" t="s">
        <v>359</v>
      </c>
      <c r="P225" s="27">
        <v>750000000</v>
      </c>
      <c r="Q225" s="28" t="s">
        <v>1555</v>
      </c>
      <c r="R225" s="29" t="s">
        <v>686</v>
      </c>
      <c r="S225" s="27" t="s">
        <v>1561</v>
      </c>
      <c r="T225" s="27"/>
      <c r="U225" s="27"/>
      <c r="V225" s="30">
        <v>0</v>
      </c>
      <c r="W225" s="30">
        <v>0</v>
      </c>
      <c r="X225" s="30">
        <v>100</v>
      </c>
      <c r="Y225" s="27" t="s">
        <v>970</v>
      </c>
      <c r="Z225" s="27" t="s">
        <v>888</v>
      </c>
      <c r="AA225" s="27">
        <v>20</v>
      </c>
      <c r="AB225" s="33">
        <v>1234.34</v>
      </c>
      <c r="AC225" s="33">
        <f t="shared" si="20"/>
        <v>24686.8</v>
      </c>
      <c r="AD225" s="33">
        <f t="shared" si="21"/>
        <v>27649.216</v>
      </c>
      <c r="AE225" s="33">
        <v>20</v>
      </c>
      <c r="AF225" s="33">
        <v>1234.34</v>
      </c>
      <c r="AG225" s="33">
        <f t="shared" si="22"/>
        <v>24686.8</v>
      </c>
      <c r="AH225" s="33">
        <f t="shared" si="23"/>
        <v>27649.216</v>
      </c>
      <c r="AI225" s="33">
        <v>20</v>
      </c>
      <c r="AJ225" s="33">
        <v>1234.34</v>
      </c>
      <c r="AK225" s="33">
        <f t="shared" si="24"/>
        <v>24686.8</v>
      </c>
      <c r="AL225" s="33">
        <f t="shared" si="34"/>
        <v>27649.216</v>
      </c>
      <c r="AM225" s="33">
        <v>20</v>
      </c>
      <c r="AN225" s="33">
        <v>1234.34</v>
      </c>
      <c r="AO225" s="33">
        <f t="shared" si="26"/>
        <v>24686.8</v>
      </c>
      <c r="AP225" s="33">
        <f t="shared" si="35"/>
        <v>27649.216</v>
      </c>
      <c r="AQ225" s="33"/>
      <c r="AR225" s="33"/>
      <c r="AS225" s="33">
        <f t="shared" si="28"/>
        <v>0</v>
      </c>
      <c r="AT225" s="33">
        <f t="shared" si="36"/>
        <v>0</v>
      </c>
      <c r="AU225" s="33"/>
      <c r="AV225" s="33"/>
      <c r="AW225" s="33">
        <f t="shared" si="30"/>
        <v>0</v>
      </c>
      <c r="AX225" s="33">
        <f t="shared" si="37"/>
        <v>0</v>
      </c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>
        <f t="shared" si="38"/>
        <v>80</v>
      </c>
      <c r="EF225" s="36">
        <v>0</v>
      </c>
      <c r="EG225" s="36">
        <f t="shared" si="39"/>
        <v>0</v>
      </c>
      <c r="EH225" s="31" t="s">
        <v>1535</v>
      </c>
      <c r="EI225" s="28"/>
      <c r="EJ225" s="31"/>
      <c r="EK225" s="28" t="s">
        <v>1344</v>
      </c>
      <c r="EL225" s="28" t="s">
        <v>1562</v>
      </c>
      <c r="EM225" s="28" t="s">
        <v>1562</v>
      </c>
      <c r="EN225" s="28"/>
      <c r="EO225" s="28"/>
      <c r="EP225" s="28"/>
      <c r="EQ225" s="28"/>
      <c r="ER225" s="28"/>
      <c r="ES225" s="28"/>
    </row>
    <row r="226" spans="1:149" ht="25.5" customHeight="1">
      <c r="A226" s="27"/>
      <c r="B226" s="34" t="s">
        <v>1918</v>
      </c>
      <c r="C226" s="27"/>
      <c r="D226" s="78" t="s">
        <v>2028</v>
      </c>
      <c r="E226" s="27" t="s">
        <v>1536</v>
      </c>
      <c r="F226" s="28" t="s">
        <v>1537</v>
      </c>
      <c r="G226" s="28" t="s">
        <v>1538</v>
      </c>
      <c r="H226" s="29" t="s">
        <v>857</v>
      </c>
      <c r="I226" s="29"/>
      <c r="J226" s="29" t="s">
        <v>864</v>
      </c>
      <c r="K226" s="27">
        <v>58</v>
      </c>
      <c r="L226" s="28">
        <v>710000000</v>
      </c>
      <c r="M226" s="25" t="s">
        <v>1534</v>
      </c>
      <c r="N226" s="27" t="s">
        <v>1923</v>
      </c>
      <c r="O226" s="27" t="s">
        <v>359</v>
      </c>
      <c r="P226" s="27">
        <v>750000000</v>
      </c>
      <c r="Q226" s="28" t="s">
        <v>1555</v>
      </c>
      <c r="R226" s="29" t="s">
        <v>686</v>
      </c>
      <c r="S226" s="27" t="s">
        <v>1561</v>
      </c>
      <c r="T226" s="27"/>
      <c r="U226" s="27"/>
      <c r="V226" s="30">
        <v>0</v>
      </c>
      <c r="W226" s="30">
        <v>0</v>
      </c>
      <c r="X226" s="30">
        <v>100</v>
      </c>
      <c r="Y226" s="27" t="s">
        <v>970</v>
      </c>
      <c r="Z226" s="27" t="s">
        <v>888</v>
      </c>
      <c r="AA226" s="27">
        <v>20</v>
      </c>
      <c r="AB226" s="33">
        <v>1234.34</v>
      </c>
      <c r="AC226" s="33">
        <f>AA226*AB226</f>
        <v>24686.8</v>
      </c>
      <c r="AD226" s="33">
        <f>IF(Z226="С НДС",AC226*1.12,AC226)</f>
        <v>27649.216</v>
      </c>
      <c r="AE226" s="33">
        <v>20</v>
      </c>
      <c r="AF226" s="33">
        <v>1234.34</v>
      </c>
      <c r="AG226" s="33">
        <f>AE226*AF226</f>
        <v>24686.8</v>
      </c>
      <c r="AH226" s="33">
        <f>IF(Z226="С НДС",AG226*1.12,AG226)</f>
        <v>27649.216</v>
      </c>
      <c r="AI226" s="33">
        <v>20</v>
      </c>
      <c r="AJ226" s="33">
        <v>1234.34</v>
      </c>
      <c r="AK226" s="33">
        <f>AI226*AJ226</f>
        <v>24686.8</v>
      </c>
      <c r="AL226" s="33">
        <f>IF(Z226="С НДС",AK226*1.12,AK226)</f>
        <v>27649.216</v>
      </c>
      <c r="AM226" s="33">
        <v>20</v>
      </c>
      <c r="AN226" s="33">
        <v>1234.34</v>
      </c>
      <c r="AO226" s="33">
        <f>AM226*AN226</f>
        <v>24686.8</v>
      </c>
      <c r="AP226" s="33">
        <f>IF(Z226="С НДС",AO226*1.12,AO226)</f>
        <v>27649.216</v>
      </c>
      <c r="AQ226" s="33"/>
      <c r="AR226" s="33"/>
      <c r="AS226" s="33">
        <f>AQ226*AR226</f>
        <v>0</v>
      </c>
      <c r="AT226" s="33">
        <f>IF(Z226="С НДС",AS226*1.12,AS226)</f>
        <v>0</v>
      </c>
      <c r="AU226" s="33"/>
      <c r="AV226" s="33"/>
      <c r="AW226" s="33">
        <f>AU226*AV226</f>
        <v>0</v>
      </c>
      <c r="AX226" s="33">
        <f>IF(Z226="С НДС",AW226*1.12,AW226)</f>
        <v>0</v>
      </c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>
        <f>SUM(AA226,AE226,AI226,AM226,AQ226)</f>
        <v>80</v>
      </c>
      <c r="EF226" s="36">
        <f>SUM(AW226,AS226,AO226,AG226,AC226,AK226)</f>
        <v>98747.2</v>
      </c>
      <c r="EG226" s="36">
        <f>IF(Z226="С НДС",EF226*1.12,EF226)</f>
        <v>110596.864</v>
      </c>
      <c r="EH226" s="31" t="s">
        <v>1535</v>
      </c>
      <c r="EI226" s="28"/>
      <c r="EJ226" s="31"/>
      <c r="EK226" s="28" t="s">
        <v>1344</v>
      </c>
      <c r="EL226" s="28" t="s">
        <v>1562</v>
      </c>
      <c r="EM226" s="28" t="s">
        <v>1562</v>
      </c>
      <c r="EN226" s="28"/>
      <c r="EO226" s="28"/>
      <c r="EP226" s="28"/>
      <c r="EQ226" s="28"/>
      <c r="ER226" s="28"/>
      <c r="ES226" s="28"/>
    </row>
    <row r="227" spans="1:149" ht="25.5" customHeight="1">
      <c r="A227" s="27"/>
      <c r="B227" s="34" t="s">
        <v>1597</v>
      </c>
      <c r="C227" s="27"/>
      <c r="D227" s="78" t="s">
        <v>1701</v>
      </c>
      <c r="E227" s="27" t="s">
        <v>1536</v>
      </c>
      <c r="F227" s="28" t="s">
        <v>1537</v>
      </c>
      <c r="G227" s="28" t="s">
        <v>1538</v>
      </c>
      <c r="H227" s="29" t="s">
        <v>857</v>
      </c>
      <c r="I227" s="29"/>
      <c r="J227" s="29" t="s">
        <v>864</v>
      </c>
      <c r="K227" s="27">
        <v>58</v>
      </c>
      <c r="L227" s="28">
        <v>710000000</v>
      </c>
      <c r="M227" s="25" t="s">
        <v>1534</v>
      </c>
      <c r="N227" s="27" t="s">
        <v>1594</v>
      </c>
      <c r="O227" s="27" t="s">
        <v>359</v>
      </c>
      <c r="P227" s="27">
        <v>631010000</v>
      </c>
      <c r="Q227" s="28" t="s">
        <v>1551</v>
      </c>
      <c r="R227" s="29" t="s">
        <v>686</v>
      </c>
      <c r="S227" s="27" t="s">
        <v>1561</v>
      </c>
      <c r="T227" s="27"/>
      <c r="U227" s="27"/>
      <c r="V227" s="30">
        <v>0</v>
      </c>
      <c r="W227" s="30">
        <v>0</v>
      </c>
      <c r="X227" s="30">
        <v>100</v>
      </c>
      <c r="Y227" s="27" t="s">
        <v>970</v>
      </c>
      <c r="Z227" s="27" t="s">
        <v>888</v>
      </c>
      <c r="AA227" s="27">
        <v>50</v>
      </c>
      <c r="AB227" s="33">
        <v>1234.34</v>
      </c>
      <c r="AC227" s="33">
        <f t="shared" si="20"/>
        <v>61716.99999999999</v>
      </c>
      <c r="AD227" s="33">
        <f t="shared" si="21"/>
        <v>69123.04</v>
      </c>
      <c r="AE227" s="33">
        <v>50</v>
      </c>
      <c r="AF227" s="33">
        <v>1234.34</v>
      </c>
      <c r="AG227" s="33">
        <f t="shared" si="22"/>
        <v>61716.99999999999</v>
      </c>
      <c r="AH227" s="33">
        <f t="shared" si="23"/>
        <v>69123.04</v>
      </c>
      <c r="AI227" s="33">
        <v>50</v>
      </c>
      <c r="AJ227" s="33">
        <v>1234.34</v>
      </c>
      <c r="AK227" s="33">
        <f t="shared" si="24"/>
        <v>61716.99999999999</v>
      </c>
      <c r="AL227" s="33">
        <f t="shared" si="34"/>
        <v>69123.04</v>
      </c>
      <c r="AM227" s="33">
        <v>50</v>
      </c>
      <c r="AN227" s="33">
        <v>1234.34</v>
      </c>
      <c r="AO227" s="33">
        <f t="shared" si="26"/>
        <v>61716.99999999999</v>
      </c>
      <c r="AP227" s="33">
        <f t="shared" si="35"/>
        <v>69123.04</v>
      </c>
      <c r="AQ227" s="33"/>
      <c r="AR227" s="33"/>
      <c r="AS227" s="33">
        <f t="shared" si="28"/>
        <v>0</v>
      </c>
      <c r="AT227" s="33">
        <f t="shared" si="36"/>
        <v>0</v>
      </c>
      <c r="AU227" s="33"/>
      <c r="AV227" s="33"/>
      <c r="AW227" s="33">
        <f t="shared" si="30"/>
        <v>0</v>
      </c>
      <c r="AX227" s="33">
        <f t="shared" si="37"/>
        <v>0</v>
      </c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>
        <f t="shared" si="38"/>
        <v>200</v>
      </c>
      <c r="EF227" s="36">
        <v>0</v>
      </c>
      <c r="EG227" s="36">
        <f t="shared" si="39"/>
        <v>0</v>
      </c>
      <c r="EH227" s="31" t="s">
        <v>1535</v>
      </c>
      <c r="EI227" s="28"/>
      <c r="EJ227" s="31"/>
      <c r="EK227" s="28" t="s">
        <v>1344</v>
      </c>
      <c r="EL227" s="28" t="s">
        <v>1562</v>
      </c>
      <c r="EM227" s="28" t="s">
        <v>1562</v>
      </c>
      <c r="EN227" s="28"/>
      <c r="EO227" s="28"/>
      <c r="EP227" s="28"/>
      <c r="EQ227" s="28"/>
      <c r="ER227" s="28"/>
      <c r="ES227" s="28"/>
    </row>
    <row r="228" spans="1:149" ht="25.5" customHeight="1">
      <c r="A228" s="27"/>
      <c r="B228" s="34" t="s">
        <v>1918</v>
      </c>
      <c r="C228" s="27"/>
      <c r="D228" s="78" t="s">
        <v>2029</v>
      </c>
      <c r="E228" s="27" t="s">
        <v>1536</v>
      </c>
      <c r="F228" s="28" t="s">
        <v>1537</v>
      </c>
      <c r="G228" s="28" t="s">
        <v>1538</v>
      </c>
      <c r="H228" s="29" t="s">
        <v>857</v>
      </c>
      <c r="I228" s="29"/>
      <c r="J228" s="29" t="s">
        <v>864</v>
      </c>
      <c r="K228" s="27">
        <v>58</v>
      </c>
      <c r="L228" s="28">
        <v>710000000</v>
      </c>
      <c r="M228" s="25" t="s">
        <v>1534</v>
      </c>
      <c r="N228" s="27" t="s">
        <v>1923</v>
      </c>
      <c r="O228" s="27" t="s">
        <v>359</v>
      </c>
      <c r="P228" s="27">
        <v>631010000</v>
      </c>
      <c r="Q228" s="28" t="s">
        <v>1551</v>
      </c>
      <c r="R228" s="29" t="s">
        <v>686</v>
      </c>
      <c r="S228" s="27" t="s">
        <v>1561</v>
      </c>
      <c r="T228" s="27"/>
      <c r="U228" s="27"/>
      <c r="V228" s="30">
        <v>0</v>
      </c>
      <c r="W228" s="30">
        <v>0</v>
      </c>
      <c r="X228" s="30">
        <v>100</v>
      </c>
      <c r="Y228" s="27" t="s">
        <v>970</v>
      </c>
      <c r="Z228" s="27" t="s">
        <v>888</v>
      </c>
      <c r="AA228" s="27">
        <v>50</v>
      </c>
      <c r="AB228" s="33">
        <v>1234.34</v>
      </c>
      <c r="AC228" s="33">
        <f>AA228*AB228</f>
        <v>61716.99999999999</v>
      </c>
      <c r="AD228" s="33">
        <f>IF(Z228="С НДС",AC228*1.12,AC228)</f>
        <v>69123.04</v>
      </c>
      <c r="AE228" s="33">
        <v>50</v>
      </c>
      <c r="AF228" s="33">
        <v>1234.34</v>
      </c>
      <c r="AG228" s="33">
        <f>AE228*AF228</f>
        <v>61716.99999999999</v>
      </c>
      <c r="AH228" s="33">
        <f>IF(Z228="С НДС",AG228*1.12,AG228)</f>
        <v>69123.04</v>
      </c>
      <c r="AI228" s="33">
        <v>50</v>
      </c>
      <c r="AJ228" s="33">
        <v>1234.34</v>
      </c>
      <c r="AK228" s="33">
        <f>AI228*AJ228</f>
        <v>61716.99999999999</v>
      </c>
      <c r="AL228" s="33">
        <f>IF(Z228="С НДС",AK228*1.12,AK228)</f>
        <v>69123.04</v>
      </c>
      <c r="AM228" s="33">
        <v>50</v>
      </c>
      <c r="AN228" s="33">
        <v>1234.34</v>
      </c>
      <c r="AO228" s="33">
        <f>AM228*AN228</f>
        <v>61716.99999999999</v>
      </c>
      <c r="AP228" s="33">
        <f>IF(Z228="С НДС",AO228*1.12,AO228)</f>
        <v>69123.04</v>
      </c>
      <c r="AQ228" s="33"/>
      <c r="AR228" s="33"/>
      <c r="AS228" s="33">
        <f>AQ228*AR228</f>
        <v>0</v>
      </c>
      <c r="AT228" s="33">
        <f>IF(Z228="С НДС",AS228*1.12,AS228)</f>
        <v>0</v>
      </c>
      <c r="AU228" s="33"/>
      <c r="AV228" s="33"/>
      <c r="AW228" s="33">
        <f>AU228*AV228</f>
        <v>0</v>
      </c>
      <c r="AX228" s="33">
        <f>IF(Z228="С НДС",AW228*1.12,AW228)</f>
        <v>0</v>
      </c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>
        <f>SUM(AA228,AE228,AI228,AM228,AQ228)</f>
        <v>200</v>
      </c>
      <c r="EF228" s="36">
        <f>SUM(AW228,AS228,AO228,AG228,AC228,AK228)</f>
        <v>246867.99999999997</v>
      </c>
      <c r="EG228" s="36">
        <f>IF(Z228="С НДС",EF228*1.12,EF228)</f>
        <v>276492.16</v>
      </c>
      <c r="EH228" s="31" t="s">
        <v>1535</v>
      </c>
      <c r="EI228" s="28"/>
      <c r="EJ228" s="31"/>
      <c r="EK228" s="28" t="s">
        <v>1344</v>
      </c>
      <c r="EL228" s="28" t="s">
        <v>1562</v>
      </c>
      <c r="EM228" s="28" t="s">
        <v>1562</v>
      </c>
      <c r="EN228" s="28"/>
      <c r="EO228" s="28"/>
      <c r="EP228" s="28"/>
      <c r="EQ228" s="28"/>
      <c r="ER228" s="28"/>
      <c r="ES228" s="28"/>
    </row>
    <row r="229" spans="1:149" ht="25.5" customHeight="1">
      <c r="A229" s="27"/>
      <c r="B229" s="34" t="s">
        <v>1597</v>
      </c>
      <c r="C229" s="27"/>
      <c r="D229" s="78" t="s">
        <v>1663</v>
      </c>
      <c r="E229" s="27" t="s">
        <v>1536</v>
      </c>
      <c r="F229" s="28" t="s">
        <v>1537</v>
      </c>
      <c r="G229" s="28" t="s">
        <v>1538</v>
      </c>
      <c r="H229" s="29" t="s">
        <v>857</v>
      </c>
      <c r="I229" s="29"/>
      <c r="J229" s="29" t="s">
        <v>864</v>
      </c>
      <c r="K229" s="27">
        <v>58</v>
      </c>
      <c r="L229" s="28">
        <v>710000000</v>
      </c>
      <c r="M229" s="25" t="s">
        <v>1534</v>
      </c>
      <c r="N229" s="27" t="s">
        <v>1594</v>
      </c>
      <c r="O229" s="27" t="s">
        <v>359</v>
      </c>
      <c r="P229" s="27">
        <v>396473100</v>
      </c>
      <c r="Q229" s="28" t="s">
        <v>1550</v>
      </c>
      <c r="R229" s="29" t="s">
        <v>686</v>
      </c>
      <c r="S229" s="27" t="s">
        <v>1561</v>
      </c>
      <c r="T229" s="27"/>
      <c r="U229" s="27"/>
      <c r="V229" s="30">
        <v>0</v>
      </c>
      <c r="W229" s="30">
        <v>0</v>
      </c>
      <c r="X229" s="30">
        <v>100</v>
      </c>
      <c r="Y229" s="27" t="s">
        <v>970</v>
      </c>
      <c r="Z229" s="27" t="s">
        <v>888</v>
      </c>
      <c r="AA229" s="27">
        <v>400</v>
      </c>
      <c r="AB229" s="33">
        <v>1234.34</v>
      </c>
      <c r="AC229" s="33">
        <f t="shared" si="20"/>
        <v>493735.99999999994</v>
      </c>
      <c r="AD229" s="33">
        <f t="shared" si="21"/>
        <v>552984.32</v>
      </c>
      <c r="AE229" s="33">
        <v>400</v>
      </c>
      <c r="AF229" s="33">
        <v>1234.34</v>
      </c>
      <c r="AG229" s="33">
        <f t="shared" si="22"/>
        <v>493735.99999999994</v>
      </c>
      <c r="AH229" s="33">
        <f t="shared" si="23"/>
        <v>552984.32</v>
      </c>
      <c r="AI229" s="33">
        <v>400</v>
      </c>
      <c r="AJ229" s="33">
        <v>1234.34</v>
      </c>
      <c r="AK229" s="33">
        <f t="shared" si="24"/>
        <v>493735.99999999994</v>
      </c>
      <c r="AL229" s="33">
        <f t="shared" si="34"/>
        <v>552984.32</v>
      </c>
      <c r="AM229" s="33">
        <v>400</v>
      </c>
      <c r="AN229" s="33">
        <v>1234.34</v>
      </c>
      <c r="AO229" s="33">
        <f t="shared" si="26"/>
        <v>493735.99999999994</v>
      </c>
      <c r="AP229" s="33">
        <f t="shared" si="35"/>
        <v>552984.32</v>
      </c>
      <c r="AQ229" s="33"/>
      <c r="AR229" s="33"/>
      <c r="AS229" s="33">
        <f t="shared" si="28"/>
        <v>0</v>
      </c>
      <c r="AT229" s="33">
        <f t="shared" si="36"/>
        <v>0</v>
      </c>
      <c r="AU229" s="33"/>
      <c r="AV229" s="33"/>
      <c r="AW229" s="33">
        <f t="shared" si="30"/>
        <v>0</v>
      </c>
      <c r="AX229" s="33">
        <f t="shared" si="37"/>
        <v>0</v>
      </c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>
        <f t="shared" si="38"/>
        <v>1600</v>
      </c>
      <c r="EF229" s="36">
        <v>0</v>
      </c>
      <c r="EG229" s="36">
        <f t="shared" si="39"/>
        <v>0</v>
      </c>
      <c r="EH229" s="31" t="s">
        <v>1535</v>
      </c>
      <c r="EI229" s="28"/>
      <c r="EJ229" s="31"/>
      <c r="EK229" s="28" t="s">
        <v>1344</v>
      </c>
      <c r="EL229" s="28" t="s">
        <v>1562</v>
      </c>
      <c r="EM229" s="28" t="s">
        <v>1562</v>
      </c>
      <c r="EN229" s="28"/>
      <c r="EO229" s="28"/>
      <c r="EP229" s="28"/>
      <c r="EQ229" s="28"/>
      <c r="ER229" s="28"/>
      <c r="ES229" s="28"/>
    </row>
    <row r="230" spans="1:149" ht="25.5" customHeight="1">
      <c r="A230" s="27"/>
      <c r="B230" s="34" t="s">
        <v>1918</v>
      </c>
      <c r="C230" s="27"/>
      <c r="D230" s="78" t="s">
        <v>2030</v>
      </c>
      <c r="E230" s="27" t="s">
        <v>1536</v>
      </c>
      <c r="F230" s="28" t="s">
        <v>1537</v>
      </c>
      <c r="G230" s="28" t="s">
        <v>1538</v>
      </c>
      <c r="H230" s="29" t="s">
        <v>857</v>
      </c>
      <c r="I230" s="29"/>
      <c r="J230" s="29" t="s">
        <v>864</v>
      </c>
      <c r="K230" s="27">
        <v>58</v>
      </c>
      <c r="L230" s="28">
        <v>710000000</v>
      </c>
      <c r="M230" s="25" t="s">
        <v>1534</v>
      </c>
      <c r="N230" s="27" t="s">
        <v>1923</v>
      </c>
      <c r="O230" s="27" t="s">
        <v>359</v>
      </c>
      <c r="P230" s="27">
        <v>396473100</v>
      </c>
      <c r="Q230" s="28" t="s">
        <v>1550</v>
      </c>
      <c r="R230" s="29" t="s">
        <v>686</v>
      </c>
      <c r="S230" s="27" t="s">
        <v>1561</v>
      </c>
      <c r="T230" s="27"/>
      <c r="U230" s="27"/>
      <c r="V230" s="30">
        <v>0</v>
      </c>
      <c r="W230" s="30">
        <v>0</v>
      </c>
      <c r="X230" s="30">
        <v>100</v>
      </c>
      <c r="Y230" s="27" t="s">
        <v>970</v>
      </c>
      <c r="Z230" s="27" t="s">
        <v>888</v>
      </c>
      <c r="AA230" s="27">
        <v>400</v>
      </c>
      <c r="AB230" s="33">
        <v>1234.34</v>
      </c>
      <c r="AC230" s="33">
        <f>AA230*AB230</f>
        <v>493735.99999999994</v>
      </c>
      <c r="AD230" s="33">
        <f>IF(Z230="С НДС",AC230*1.12,AC230)</f>
        <v>552984.32</v>
      </c>
      <c r="AE230" s="33">
        <v>400</v>
      </c>
      <c r="AF230" s="33">
        <v>1234.34</v>
      </c>
      <c r="AG230" s="33">
        <f>AE230*AF230</f>
        <v>493735.99999999994</v>
      </c>
      <c r="AH230" s="33">
        <f>IF(Z230="С НДС",AG230*1.12,AG230)</f>
        <v>552984.32</v>
      </c>
      <c r="AI230" s="33">
        <v>400</v>
      </c>
      <c r="AJ230" s="33">
        <v>1234.34</v>
      </c>
      <c r="AK230" s="33">
        <f>AI230*AJ230</f>
        <v>493735.99999999994</v>
      </c>
      <c r="AL230" s="33">
        <f>IF(Z230="С НДС",AK230*1.12,AK230)</f>
        <v>552984.32</v>
      </c>
      <c r="AM230" s="33">
        <v>400</v>
      </c>
      <c r="AN230" s="33">
        <v>1234.34</v>
      </c>
      <c r="AO230" s="33">
        <f>AM230*AN230</f>
        <v>493735.99999999994</v>
      </c>
      <c r="AP230" s="33">
        <f>IF(Z230="С НДС",AO230*1.12,AO230)</f>
        <v>552984.32</v>
      </c>
      <c r="AQ230" s="33"/>
      <c r="AR230" s="33"/>
      <c r="AS230" s="33">
        <f>AQ230*AR230</f>
        <v>0</v>
      </c>
      <c r="AT230" s="33">
        <f>IF(Z230="С НДС",AS230*1.12,AS230)</f>
        <v>0</v>
      </c>
      <c r="AU230" s="33"/>
      <c r="AV230" s="33"/>
      <c r="AW230" s="33">
        <f>AU230*AV230</f>
        <v>0</v>
      </c>
      <c r="AX230" s="33">
        <f>IF(Z230="С НДС",AW230*1.12,AW230)</f>
        <v>0</v>
      </c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>
        <f>SUM(AA230,AE230,AI230,AM230,AQ230)</f>
        <v>1600</v>
      </c>
      <c r="EF230" s="36">
        <f>SUM(AW230,AS230,AO230,AG230,AC230,AK230)</f>
        <v>1974943.9999999998</v>
      </c>
      <c r="EG230" s="36">
        <f>IF(Z230="С НДС",EF230*1.12,EF230)</f>
        <v>2211937.28</v>
      </c>
      <c r="EH230" s="31" t="s">
        <v>1535</v>
      </c>
      <c r="EI230" s="28"/>
      <c r="EJ230" s="31"/>
      <c r="EK230" s="28" t="s">
        <v>1344</v>
      </c>
      <c r="EL230" s="28" t="s">
        <v>1562</v>
      </c>
      <c r="EM230" s="28" t="s">
        <v>1562</v>
      </c>
      <c r="EN230" s="28"/>
      <c r="EO230" s="28"/>
      <c r="EP230" s="28"/>
      <c r="EQ230" s="28"/>
      <c r="ER230" s="28"/>
      <c r="ES230" s="28"/>
    </row>
    <row r="231" spans="1:149" ht="25.5" customHeight="1">
      <c r="A231" s="27"/>
      <c r="B231" s="34" t="s">
        <v>1597</v>
      </c>
      <c r="C231" s="27"/>
      <c r="D231" s="78" t="s">
        <v>1691</v>
      </c>
      <c r="E231" s="27" t="s">
        <v>1536</v>
      </c>
      <c r="F231" s="28" t="s">
        <v>1537</v>
      </c>
      <c r="G231" s="28" t="s">
        <v>1538</v>
      </c>
      <c r="H231" s="29" t="s">
        <v>857</v>
      </c>
      <c r="I231" s="29"/>
      <c r="J231" s="29" t="s">
        <v>864</v>
      </c>
      <c r="K231" s="27">
        <v>58</v>
      </c>
      <c r="L231" s="28">
        <v>710000000</v>
      </c>
      <c r="M231" s="25" t="s">
        <v>1534</v>
      </c>
      <c r="N231" s="27" t="s">
        <v>1594</v>
      </c>
      <c r="O231" s="27" t="s">
        <v>359</v>
      </c>
      <c r="P231" s="27">
        <v>551010000</v>
      </c>
      <c r="Q231" s="28" t="s">
        <v>1549</v>
      </c>
      <c r="R231" s="29" t="s">
        <v>686</v>
      </c>
      <c r="S231" s="27" t="s">
        <v>1561</v>
      </c>
      <c r="T231" s="27"/>
      <c r="U231" s="27"/>
      <c r="V231" s="30">
        <v>0</v>
      </c>
      <c r="W231" s="30">
        <v>0</v>
      </c>
      <c r="X231" s="30">
        <v>100</v>
      </c>
      <c r="Y231" s="27" t="s">
        <v>970</v>
      </c>
      <c r="Z231" s="27" t="s">
        <v>888</v>
      </c>
      <c r="AA231" s="27">
        <v>30</v>
      </c>
      <c r="AB231" s="33">
        <v>1234.34</v>
      </c>
      <c r="AC231" s="33">
        <f t="shared" si="20"/>
        <v>37030.2</v>
      </c>
      <c r="AD231" s="33">
        <f t="shared" si="21"/>
        <v>41473.824</v>
      </c>
      <c r="AE231" s="33">
        <v>30</v>
      </c>
      <c r="AF231" s="33">
        <v>1234.34</v>
      </c>
      <c r="AG231" s="33">
        <f t="shared" si="22"/>
        <v>37030.2</v>
      </c>
      <c r="AH231" s="33">
        <f t="shared" si="23"/>
        <v>41473.824</v>
      </c>
      <c r="AI231" s="33">
        <v>30</v>
      </c>
      <c r="AJ231" s="33">
        <v>1234.34</v>
      </c>
      <c r="AK231" s="33">
        <f t="shared" si="24"/>
        <v>37030.2</v>
      </c>
      <c r="AL231" s="33">
        <f t="shared" si="34"/>
        <v>41473.824</v>
      </c>
      <c r="AM231" s="33">
        <v>30</v>
      </c>
      <c r="AN231" s="33">
        <v>1234.34</v>
      </c>
      <c r="AO231" s="33">
        <f t="shared" si="26"/>
        <v>37030.2</v>
      </c>
      <c r="AP231" s="33">
        <f t="shared" si="35"/>
        <v>41473.824</v>
      </c>
      <c r="AQ231" s="33"/>
      <c r="AR231" s="33"/>
      <c r="AS231" s="33">
        <f t="shared" si="28"/>
        <v>0</v>
      </c>
      <c r="AT231" s="33">
        <f t="shared" si="36"/>
        <v>0</v>
      </c>
      <c r="AU231" s="33"/>
      <c r="AV231" s="33"/>
      <c r="AW231" s="33">
        <f t="shared" si="30"/>
        <v>0</v>
      </c>
      <c r="AX231" s="33">
        <f t="shared" si="37"/>
        <v>0</v>
      </c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>
        <f t="shared" si="38"/>
        <v>120</v>
      </c>
      <c r="EF231" s="36">
        <v>0</v>
      </c>
      <c r="EG231" s="36">
        <f t="shared" si="39"/>
        <v>0</v>
      </c>
      <c r="EH231" s="31" t="s">
        <v>1535</v>
      </c>
      <c r="EI231" s="28"/>
      <c r="EJ231" s="31"/>
      <c r="EK231" s="28" t="s">
        <v>1344</v>
      </c>
      <c r="EL231" s="28" t="s">
        <v>1562</v>
      </c>
      <c r="EM231" s="28" t="s">
        <v>1562</v>
      </c>
      <c r="EN231" s="28"/>
      <c r="EO231" s="28"/>
      <c r="EP231" s="28"/>
      <c r="EQ231" s="28"/>
      <c r="ER231" s="28"/>
      <c r="ES231" s="28"/>
    </row>
    <row r="232" spans="1:149" ht="25.5" customHeight="1">
      <c r="A232" s="27"/>
      <c r="B232" s="34" t="s">
        <v>1918</v>
      </c>
      <c r="C232" s="27"/>
      <c r="D232" s="78" t="s">
        <v>2031</v>
      </c>
      <c r="E232" s="27" t="s">
        <v>1536</v>
      </c>
      <c r="F232" s="28" t="s">
        <v>1537</v>
      </c>
      <c r="G232" s="28" t="s">
        <v>1538</v>
      </c>
      <c r="H232" s="29" t="s">
        <v>857</v>
      </c>
      <c r="I232" s="29"/>
      <c r="J232" s="29" t="s">
        <v>864</v>
      </c>
      <c r="K232" s="27">
        <v>58</v>
      </c>
      <c r="L232" s="28">
        <v>710000000</v>
      </c>
      <c r="M232" s="25" t="s">
        <v>1534</v>
      </c>
      <c r="N232" s="27" t="s">
        <v>1923</v>
      </c>
      <c r="O232" s="27" t="s">
        <v>359</v>
      </c>
      <c r="P232" s="27">
        <v>551010000</v>
      </c>
      <c r="Q232" s="28" t="s">
        <v>1549</v>
      </c>
      <c r="R232" s="29" t="s">
        <v>686</v>
      </c>
      <c r="S232" s="27" t="s">
        <v>1561</v>
      </c>
      <c r="T232" s="27"/>
      <c r="U232" s="27"/>
      <c r="V232" s="30">
        <v>0</v>
      </c>
      <c r="W232" s="30">
        <v>0</v>
      </c>
      <c r="X232" s="30">
        <v>100</v>
      </c>
      <c r="Y232" s="27" t="s">
        <v>970</v>
      </c>
      <c r="Z232" s="27" t="s">
        <v>888</v>
      </c>
      <c r="AA232" s="27">
        <v>30</v>
      </c>
      <c r="AB232" s="33">
        <v>1234.34</v>
      </c>
      <c r="AC232" s="33">
        <f>AA232*AB232</f>
        <v>37030.2</v>
      </c>
      <c r="AD232" s="33">
        <f>IF(Z232="С НДС",AC232*1.12,AC232)</f>
        <v>41473.824</v>
      </c>
      <c r="AE232" s="33">
        <v>30</v>
      </c>
      <c r="AF232" s="33">
        <v>1234.34</v>
      </c>
      <c r="AG232" s="33">
        <f>AE232*AF232</f>
        <v>37030.2</v>
      </c>
      <c r="AH232" s="33">
        <f>IF(Z232="С НДС",AG232*1.12,AG232)</f>
        <v>41473.824</v>
      </c>
      <c r="AI232" s="33">
        <v>30</v>
      </c>
      <c r="AJ232" s="33">
        <v>1234.34</v>
      </c>
      <c r="AK232" s="33">
        <f>AI232*AJ232</f>
        <v>37030.2</v>
      </c>
      <c r="AL232" s="33">
        <f>IF(Z232="С НДС",AK232*1.12,AK232)</f>
        <v>41473.824</v>
      </c>
      <c r="AM232" s="33">
        <v>30</v>
      </c>
      <c r="AN232" s="33">
        <v>1234.34</v>
      </c>
      <c r="AO232" s="33">
        <f>AM232*AN232</f>
        <v>37030.2</v>
      </c>
      <c r="AP232" s="33">
        <f>IF(Z232="С НДС",AO232*1.12,AO232)</f>
        <v>41473.824</v>
      </c>
      <c r="AQ232" s="33"/>
      <c r="AR232" s="33"/>
      <c r="AS232" s="33">
        <f>AQ232*AR232</f>
        <v>0</v>
      </c>
      <c r="AT232" s="33">
        <f>IF(Z232="С НДС",AS232*1.12,AS232)</f>
        <v>0</v>
      </c>
      <c r="AU232" s="33"/>
      <c r="AV232" s="33"/>
      <c r="AW232" s="33">
        <f>AU232*AV232</f>
        <v>0</v>
      </c>
      <c r="AX232" s="33">
        <f>IF(Z232="С НДС",AW232*1.12,AW232)</f>
        <v>0</v>
      </c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>
        <f>SUM(AA232,AE232,AI232,AM232,AQ232)</f>
        <v>120</v>
      </c>
      <c r="EF232" s="36">
        <f>SUM(AW232,AS232,AO232,AG232,AC232,AK232)</f>
        <v>148120.8</v>
      </c>
      <c r="EG232" s="36">
        <f>IF(Z232="С НДС",EF232*1.12,EF232)</f>
        <v>165895.296</v>
      </c>
      <c r="EH232" s="31" t="s">
        <v>1535</v>
      </c>
      <c r="EI232" s="28"/>
      <c r="EJ232" s="31"/>
      <c r="EK232" s="28" t="s">
        <v>1344</v>
      </c>
      <c r="EL232" s="28" t="s">
        <v>1562</v>
      </c>
      <c r="EM232" s="28" t="s">
        <v>1562</v>
      </c>
      <c r="EN232" s="28"/>
      <c r="EO232" s="28"/>
      <c r="EP232" s="28"/>
      <c r="EQ232" s="28"/>
      <c r="ER232" s="28"/>
      <c r="ES232" s="28"/>
    </row>
    <row r="233" spans="1:149" ht="25.5" customHeight="1">
      <c r="A233" s="27"/>
      <c r="B233" s="34" t="s">
        <v>1597</v>
      </c>
      <c r="C233" s="27"/>
      <c r="D233" s="78" t="s">
        <v>1694</v>
      </c>
      <c r="E233" s="27" t="s">
        <v>1536</v>
      </c>
      <c r="F233" s="28" t="s">
        <v>1537</v>
      </c>
      <c r="G233" s="28" t="s">
        <v>1538</v>
      </c>
      <c r="H233" s="29" t="s">
        <v>857</v>
      </c>
      <c r="I233" s="29"/>
      <c r="J233" s="29" t="s">
        <v>864</v>
      </c>
      <c r="K233" s="27">
        <v>58</v>
      </c>
      <c r="L233" s="28">
        <v>710000000</v>
      </c>
      <c r="M233" s="25" t="s">
        <v>1534</v>
      </c>
      <c r="N233" s="27" t="s">
        <v>1594</v>
      </c>
      <c r="O233" s="27" t="s">
        <v>359</v>
      </c>
      <c r="P233" s="27">
        <v>552210000</v>
      </c>
      <c r="Q233" s="28" t="s">
        <v>1548</v>
      </c>
      <c r="R233" s="29" t="s">
        <v>686</v>
      </c>
      <c r="S233" s="27" t="s">
        <v>1561</v>
      </c>
      <c r="T233" s="27"/>
      <c r="U233" s="27"/>
      <c r="V233" s="30">
        <v>0</v>
      </c>
      <c r="W233" s="30">
        <v>0</v>
      </c>
      <c r="X233" s="30">
        <v>100</v>
      </c>
      <c r="Y233" s="27" t="s">
        <v>970</v>
      </c>
      <c r="Z233" s="27" t="s">
        <v>888</v>
      </c>
      <c r="AA233" s="27">
        <v>60</v>
      </c>
      <c r="AB233" s="33">
        <v>1234.34</v>
      </c>
      <c r="AC233" s="33">
        <f t="shared" si="20"/>
        <v>74060.4</v>
      </c>
      <c r="AD233" s="33">
        <f t="shared" si="21"/>
        <v>82947.648</v>
      </c>
      <c r="AE233" s="33">
        <v>60</v>
      </c>
      <c r="AF233" s="33">
        <v>1234.34</v>
      </c>
      <c r="AG233" s="33">
        <f t="shared" si="22"/>
        <v>74060.4</v>
      </c>
      <c r="AH233" s="33">
        <f t="shared" si="23"/>
        <v>82947.648</v>
      </c>
      <c r="AI233" s="33">
        <v>60</v>
      </c>
      <c r="AJ233" s="33">
        <v>1234.34</v>
      </c>
      <c r="AK233" s="33">
        <f t="shared" si="24"/>
        <v>74060.4</v>
      </c>
      <c r="AL233" s="33">
        <f t="shared" si="34"/>
        <v>82947.648</v>
      </c>
      <c r="AM233" s="33">
        <v>60</v>
      </c>
      <c r="AN233" s="33">
        <v>1234.34</v>
      </c>
      <c r="AO233" s="33">
        <f t="shared" si="26"/>
        <v>74060.4</v>
      </c>
      <c r="AP233" s="33">
        <f t="shared" si="35"/>
        <v>82947.648</v>
      </c>
      <c r="AQ233" s="33"/>
      <c r="AR233" s="33"/>
      <c r="AS233" s="33">
        <f t="shared" si="28"/>
        <v>0</v>
      </c>
      <c r="AT233" s="33">
        <f t="shared" si="36"/>
        <v>0</v>
      </c>
      <c r="AU233" s="33"/>
      <c r="AV233" s="33"/>
      <c r="AW233" s="33">
        <f t="shared" si="30"/>
        <v>0</v>
      </c>
      <c r="AX233" s="33">
        <f t="shared" si="37"/>
        <v>0</v>
      </c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>
        <f t="shared" si="38"/>
        <v>240</v>
      </c>
      <c r="EF233" s="36">
        <v>0</v>
      </c>
      <c r="EG233" s="36">
        <f t="shared" si="39"/>
        <v>0</v>
      </c>
      <c r="EH233" s="31" t="s">
        <v>1535</v>
      </c>
      <c r="EI233" s="28"/>
      <c r="EJ233" s="31"/>
      <c r="EK233" s="28" t="s">
        <v>1344</v>
      </c>
      <c r="EL233" s="28" t="s">
        <v>1562</v>
      </c>
      <c r="EM233" s="28" t="s">
        <v>1562</v>
      </c>
      <c r="EN233" s="28"/>
      <c r="EO233" s="28"/>
      <c r="EP233" s="28"/>
      <c r="EQ233" s="28"/>
      <c r="ER233" s="28"/>
      <c r="ES233" s="28"/>
    </row>
    <row r="234" spans="1:149" ht="25.5" customHeight="1">
      <c r="A234" s="27"/>
      <c r="B234" s="34" t="s">
        <v>1918</v>
      </c>
      <c r="C234" s="27"/>
      <c r="D234" s="78" t="s">
        <v>2032</v>
      </c>
      <c r="E234" s="27" t="s">
        <v>1536</v>
      </c>
      <c r="F234" s="28" t="s">
        <v>1537</v>
      </c>
      <c r="G234" s="28" t="s">
        <v>1538</v>
      </c>
      <c r="H234" s="29" t="s">
        <v>857</v>
      </c>
      <c r="I234" s="29"/>
      <c r="J234" s="29" t="s">
        <v>864</v>
      </c>
      <c r="K234" s="27">
        <v>58</v>
      </c>
      <c r="L234" s="28">
        <v>710000000</v>
      </c>
      <c r="M234" s="25" t="s">
        <v>1534</v>
      </c>
      <c r="N234" s="27" t="s">
        <v>1923</v>
      </c>
      <c r="O234" s="27" t="s">
        <v>359</v>
      </c>
      <c r="P234" s="27">
        <v>552210000</v>
      </c>
      <c r="Q234" s="28" t="s">
        <v>1548</v>
      </c>
      <c r="R234" s="29" t="s">
        <v>686</v>
      </c>
      <c r="S234" s="27" t="s">
        <v>1561</v>
      </c>
      <c r="T234" s="27"/>
      <c r="U234" s="27"/>
      <c r="V234" s="30">
        <v>0</v>
      </c>
      <c r="W234" s="30">
        <v>0</v>
      </c>
      <c r="X234" s="30">
        <v>100</v>
      </c>
      <c r="Y234" s="27" t="s">
        <v>970</v>
      </c>
      <c r="Z234" s="27" t="s">
        <v>888</v>
      </c>
      <c r="AA234" s="27">
        <v>60</v>
      </c>
      <c r="AB234" s="33">
        <v>1234.34</v>
      </c>
      <c r="AC234" s="33">
        <f>AA234*AB234</f>
        <v>74060.4</v>
      </c>
      <c r="AD234" s="33">
        <f>IF(Z234="С НДС",AC234*1.12,AC234)</f>
        <v>82947.648</v>
      </c>
      <c r="AE234" s="33">
        <v>60</v>
      </c>
      <c r="AF234" s="33">
        <v>1234.34</v>
      </c>
      <c r="AG234" s="33">
        <f>AE234*AF234</f>
        <v>74060.4</v>
      </c>
      <c r="AH234" s="33">
        <f>IF(Z234="С НДС",AG234*1.12,AG234)</f>
        <v>82947.648</v>
      </c>
      <c r="AI234" s="33">
        <v>60</v>
      </c>
      <c r="AJ234" s="33">
        <v>1234.34</v>
      </c>
      <c r="AK234" s="33">
        <f>AI234*AJ234</f>
        <v>74060.4</v>
      </c>
      <c r="AL234" s="33">
        <f>IF(Z234="С НДС",AK234*1.12,AK234)</f>
        <v>82947.648</v>
      </c>
      <c r="AM234" s="33">
        <v>60</v>
      </c>
      <c r="AN234" s="33">
        <v>1234.34</v>
      </c>
      <c r="AO234" s="33">
        <f>AM234*AN234</f>
        <v>74060.4</v>
      </c>
      <c r="AP234" s="33">
        <f>IF(Z234="С НДС",AO234*1.12,AO234)</f>
        <v>82947.648</v>
      </c>
      <c r="AQ234" s="33"/>
      <c r="AR234" s="33"/>
      <c r="AS234" s="33">
        <f>AQ234*AR234</f>
        <v>0</v>
      </c>
      <c r="AT234" s="33">
        <f>IF(Z234="С НДС",AS234*1.12,AS234)</f>
        <v>0</v>
      </c>
      <c r="AU234" s="33"/>
      <c r="AV234" s="33"/>
      <c r="AW234" s="33">
        <f>AU234*AV234</f>
        <v>0</v>
      </c>
      <c r="AX234" s="33">
        <f>IF(Z234="С НДС",AW234*1.12,AW234)</f>
        <v>0</v>
      </c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>
        <f>SUM(AA234,AE234,AI234,AM234,AQ234)</f>
        <v>240</v>
      </c>
      <c r="EF234" s="36">
        <f>SUM(AW234,AS234,AO234,AG234,AC234,AK234)</f>
        <v>296241.6</v>
      </c>
      <c r="EG234" s="36">
        <f>IF(Z234="С НДС",EF234*1.12,EF234)</f>
        <v>331790.592</v>
      </c>
      <c r="EH234" s="31" t="s">
        <v>1535</v>
      </c>
      <c r="EI234" s="28"/>
      <c r="EJ234" s="31"/>
      <c r="EK234" s="28" t="s">
        <v>1344</v>
      </c>
      <c r="EL234" s="28" t="s">
        <v>1562</v>
      </c>
      <c r="EM234" s="28" t="s">
        <v>1562</v>
      </c>
      <c r="EN234" s="28"/>
      <c r="EO234" s="28"/>
      <c r="EP234" s="28"/>
      <c r="EQ234" s="28"/>
      <c r="ER234" s="28"/>
      <c r="ES234" s="28"/>
    </row>
    <row r="235" spans="1:149" ht="25.5" customHeight="1">
      <c r="A235" s="27"/>
      <c r="B235" s="34" t="s">
        <v>1597</v>
      </c>
      <c r="C235" s="27"/>
      <c r="D235" s="78" t="s">
        <v>1647</v>
      </c>
      <c r="E235" s="27" t="s">
        <v>1536</v>
      </c>
      <c r="F235" s="28" t="s">
        <v>1537</v>
      </c>
      <c r="G235" s="28" t="s">
        <v>1538</v>
      </c>
      <c r="H235" s="29" t="s">
        <v>857</v>
      </c>
      <c r="I235" s="29"/>
      <c r="J235" s="29" t="s">
        <v>864</v>
      </c>
      <c r="K235" s="27">
        <v>58</v>
      </c>
      <c r="L235" s="28">
        <v>710000000</v>
      </c>
      <c r="M235" s="25" t="s">
        <v>1534</v>
      </c>
      <c r="N235" s="27" t="s">
        <v>1594</v>
      </c>
      <c r="O235" s="27" t="s">
        <v>359</v>
      </c>
      <c r="P235" s="27">
        <v>354400000</v>
      </c>
      <c r="Q235" s="28" t="s">
        <v>1547</v>
      </c>
      <c r="R235" s="29" t="s">
        <v>686</v>
      </c>
      <c r="S235" s="27" t="s">
        <v>1561</v>
      </c>
      <c r="T235" s="27"/>
      <c r="U235" s="27"/>
      <c r="V235" s="30">
        <v>0</v>
      </c>
      <c r="W235" s="30">
        <v>0</v>
      </c>
      <c r="X235" s="30">
        <v>100</v>
      </c>
      <c r="Y235" s="27" t="s">
        <v>970</v>
      </c>
      <c r="Z235" s="27" t="s">
        <v>888</v>
      </c>
      <c r="AA235" s="27">
        <v>300</v>
      </c>
      <c r="AB235" s="33">
        <v>1234.34</v>
      </c>
      <c r="AC235" s="33">
        <f t="shared" si="20"/>
        <v>370302</v>
      </c>
      <c r="AD235" s="33">
        <f t="shared" si="21"/>
        <v>414738.24000000005</v>
      </c>
      <c r="AE235" s="33">
        <v>300</v>
      </c>
      <c r="AF235" s="33">
        <v>1234.34</v>
      </c>
      <c r="AG235" s="33">
        <f t="shared" si="22"/>
        <v>370302</v>
      </c>
      <c r="AH235" s="33">
        <f t="shared" si="23"/>
        <v>414738.24000000005</v>
      </c>
      <c r="AI235" s="33">
        <v>300</v>
      </c>
      <c r="AJ235" s="33">
        <v>1234.34</v>
      </c>
      <c r="AK235" s="33">
        <f t="shared" si="24"/>
        <v>370302</v>
      </c>
      <c r="AL235" s="33">
        <f t="shared" si="34"/>
        <v>414738.24000000005</v>
      </c>
      <c r="AM235" s="33">
        <v>300</v>
      </c>
      <c r="AN235" s="33">
        <v>1234.34</v>
      </c>
      <c r="AO235" s="33">
        <f t="shared" si="26"/>
        <v>370302</v>
      </c>
      <c r="AP235" s="33">
        <f t="shared" si="35"/>
        <v>414738.24000000005</v>
      </c>
      <c r="AQ235" s="33"/>
      <c r="AR235" s="33"/>
      <c r="AS235" s="33">
        <f t="shared" si="28"/>
        <v>0</v>
      </c>
      <c r="AT235" s="33">
        <f t="shared" si="36"/>
        <v>0</v>
      </c>
      <c r="AU235" s="33"/>
      <c r="AV235" s="33"/>
      <c r="AW235" s="33">
        <f t="shared" si="30"/>
        <v>0</v>
      </c>
      <c r="AX235" s="33">
        <f t="shared" si="37"/>
        <v>0</v>
      </c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>
        <f t="shared" si="38"/>
        <v>1200</v>
      </c>
      <c r="EF235" s="36">
        <v>0</v>
      </c>
      <c r="EG235" s="36">
        <f t="shared" si="39"/>
        <v>0</v>
      </c>
      <c r="EH235" s="31" t="s">
        <v>1535</v>
      </c>
      <c r="EI235" s="28"/>
      <c r="EJ235" s="31"/>
      <c r="EK235" s="28" t="s">
        <v>1344</v>
      </c>
      <c r="EL235" s="28" t="s">
        <v>1562</v>
      </c>
      <c r="EM235" s="28" t="s">
        <v>1562</v>
      </c>
      <c r="EN235" s="28"/>
      <c r="EO235" s="28"/>
      <c r="EP235" s="28"/>
      <c r="EQ235" s="28"/>
      <c r="ER235" s="28"/>
      <c r="ES235" s="28"/>
    </row>
    <row r="236" spans="1:149" ht="25.5" customHeight="1">
      <c r="A236" s="27"/>
      <c r="B236" s="34" t="s">
        <v>1918</v>
      </c>
      <c r="C236" s="27"/>
      <c r="D236" s="78" t="s">
        <v>2033</v>
      </c>
      <c r="E236" s="27" t="s">
        <v>1536</v>
      </c>
      <c r="F236" s="28" t="s">
        <v>1537</v>
      </c>
      <c r="G236" s="28" t="s">
        <v>1538</v>
      </c>
      <c r="H236" s="29" t="s">
        <v>857</v>
      </c>
      <c r="I236" s="29"/>
      <c r="J236" s="29" t="s">
        <v>864</v>
      </c>
      <c r="K236" s="27">
        <v>58</v>
      </c>
      <c r="L236" s="28">
        <v>710000000</v>
      </c>
      <c r="M236" s="25" t="s">
        <v>1534</v>
      </c>
      <c r="N236" s="27" t="s">
        <v>1923</v>
      </c>
      <c r="O236" s="27" t="s">
        <v>359</v>
      </c>
      <c r="P236" s="27">
        <v>354400000</v>
      </c>
      <c r="Q236" s="28" t="s">
        <v>1547</v>
      </c>
      <c r="R236" s="29" t="s">
        <v>686</v>
      </c>
      <c r="S236" s="27" t="s">
        <v>1561</v>
      </c>
      <c r="T236" s="27"/>
      <c r="U236" s="27"/>
      <c r="V236" s="30">
        <v>0</v>
      </c>
      <c r="W236" s="30">
        <v>0</v>
      </c>
      <c r="X236" s="30">
        <v>100</v>
      </c>
      <c r="Y236" s="27" t="s">
        <v>970</v>
      </c>
      <c r="Z236" s="27" t="s">
        <v>888</v>
      </c>
      <c r="AA236" s="27">
        <v>300</v>
      </c>
      <c r="AB236" s="33">
        <v>1234.34</v>
      </c>
      <c r="AC236" s="33">
        <f>AA236*AB236</f>
        <v>370302</v>
      </c>
      <c r="AD236" s="33">
        <f>IF(Z236="С НДС",AC236*1.12,AC236)</f>
        <v>414738.24000000005</v>
      </c>
      <c r="AE236" s="33">
        <v>300</v>
      </c>
      <c r="AF236" s="33">
        <v>1234.34</v>
      </c>
      <c r="AG236" s="33">
        <f>AE236*AF236</f>
        <v>370302</v>
      </c>
      <c r="AH236" s="33">
        <f>IF(Z236="С НДС",AG236*1.12,AG236)</f>
        <v>414738.24000000005</v>
      </c>
      <c r="AI236" s="33">
        <v>300</v>
      </c>
      <c r="AJ236" s="33">
        <v>1234.34</v>
      </c>
      <c r="AK236" s="33">
        <f>AI236*AJ236</f>
        <v>370302</v>
      </c>
      <c r="AL236" s="33">
        <f>IF(Z236="С НДС",AK236*1.12,AK236)</f>
        <v>414738.24000000005</v>
      </c>
      <c r="AM236" s="33">
        <v>300</v>
      </c>
      <c r="AN236" s="33">
        <v>1234.34</v>
      </c>
      <c r="AO236" s="33">
        <f>AM236*AN236</f>
        <v>370302</v>
      </c>
      <c r="AP236" s="33">
        <f>IF(Z236="С НДС",AO236*1.12,AO236)</f>
        <v>414738.24000000005</v>
      </c>
      <c r="AQ236" s="33"/>
      <c r="AR236" s="33"/>
      <c r="AS236" s="33">
        <f>AQ236*AR236</f>
        <v>0</v>
      </c>
      <c r="AT236" s="33">
        <f>IF(Z236="С НДС",AS236*1.12,AS236)</f>
        <v>0</v>
      </c>
      <c r="AU236" s="33"/>
      <c r="AV236" s="33"/>
      <c r="AW236" s="33">
        <f>AU236*AV236</f>
        <v>0</v>
      </c>
      <c r="AX236" s="33">
        <f>IF(Z236="С НДС",AW236*1.12,AW236)</f>
        <v>0</v>
      </c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>
        <f>SUM(AA236,AE236,AI236,AM236,AQ236)</f>
        <v>1200</v>
      </c>
      <c r="EF236" s="36">
        <f>SUM(AW236,AS236,AO236,AG236,AC236,AK236)</f>
        <v>1481208</v>
      </c>
      <c r="EG236" s="36">
        <f>IF(Z236="С НДС",EF236*1.12,EF236)</f>
        <v>1658952.9600000002</v>
      </c>
      <c r="EH236" s="31" t="s">
        <v>1535</v>
      </c>
      <c r="EI236" s="28"/>
      <c r="EJ236" s="31"/>
      <c r="EK236" s="28" t="s">
        <v>1344</v>
      </c>
      <c r="EL236" s="28" t="s">
        <v>1562</v>
      </c>
      <c r="EM236" s="28" t="s">
        <v>1562</v>
      </c>
      <c r="EN236" s="28"/>
      <c r="EO236" s="28"/>
      <c r="EP236" s="28"/>
      <c r="EQ236" s="28"/>
      <c r="ER236" s="28"/>
      <c r="ES236" s="28"/>
    </row>
    <row r="237" spans="1:149" ht="25.5" customHeight="1">
      <c r="A237" s="27"/>
      <c r="B237" s="34" t="s">
        <v>1597</v>
      </c>
      <c r="C237" s="27"/>
      <c r="D237" s="78" t="s">
        <v>1642</v>
      </c>
      <c r="E237" s="27" t="s">
        <v>1536</v>
      </c>
      <c r="F237" s="28" t="s">
        <v>1537</v>
      </c>
      <c r="G237" s="28" t="s">
        <v>1538</v>
      </c>
      <c r="H237" s="29" t="s">
        <v>857</v>
      </c>
      <c r="I237" s="29"/>
      <c r="J237" s="29" t="s">
        <v>864</v>
      </c>
      <c r="K237" s="27">
        <v>58</v>
      </c>
      <c r="L237" s="28">
        <v>710000000</v>
      </c>
      <c r="M237" s="25" t="s">
        <v>1534</v>
      </c>
      <c r="N237" s="27" t="s">
        <v>1594</v>
      </c>
      <c r="O237" s="27" t="s">
        <v>359</v>
      </c>
      <c r="P237" s="27">
        <v>351610000</v>
      </c>
      <c r="Q237" s="28" t="s">
        <v>1546</v>
      </c>
      <c r="R237" s="29" t="s">
        <v>686</v>
      </c>
      <c r="S237" s="27" t="s">
        <v>1561</v>
      </c>
      <c r="T237" s="27"/>
      <c r="U237" s="27"/>
      <c r="V237" s="30">
        <v>0</v>
      </c>
      <c r="W237" s="30">
        <v>0</v>
      </c>
      <c r="X237" s="30">
        <v>100</v>
      </c>
      <c r="Y237" s="27" t="s">
        <v>970</v>
      </c>
      <c r="Z237" s="27" t="s">
        <v>888</v>
      </c>
      <c r="AA237" s="27">
        <v>80</v>
      </c>
      <c r="AB237" s="33">
        <v>1234.34</v>
      </c>
      <c r="AC237" s="33">
        <f t="shared" si="20"/>
        <v>98747.2</v>
      </c>
      <c r="AD237" s="33">
        <f t="shared" si="21"/>
        <v>110596.864</v>
      </c>
      <c r="AE237" s="33">
        <v>80</v>
      </c>
      <c r="AF237" s="33">
        <v>1234.34</v>
      </c>
      <c r="AG237" s="33">
        <f t="shared" si="22"/>
        <v>98747.2</v>
      </c>
      <c r="AH237" s="33">
        <f t="shared" si="23"/>
        <v>110596.864</v>
      </c>
      <c r="AI237" s="33">
        <v>80</v>
      </c>
      <c r="AJ237" s="33">
        <v>1234.34</v>
      </c>
      <c r="AK237" s="33">
        <f t="shared" si="24"/>
        <v>98747.2</v>
      </c>
      <c r="AL237" s="33">
        <f t="shared" si="34"/>
        <v>110596.864</v>
      </c>
      <c r="AM237" s="33">
        <v>80</v>
      </c>
      <c r="AN237" s="33">
        <v>1234.34</v>
      </c>
      <c r="AO237" s="33">
        <f t="shared" si="26"/>
        <v>98747.2</v>
      </c>
      <c r="AP237" s="33">
        <f t="shared" si="35"/>
        <v>110596.864</v>
      </c>
      <c r="AQ237" s="33"/>
      <c r="AR237" s="33"/>
      <c r="AS237" s="33">
        <f t="shared" si="28"/>
        <v>0</v>
      </c>
      <c r="AT237" s="33">
        <f t="shared" si="36"/>
        <v>0</v>
      </c>
      <c r="AU237" s="33"/>
      <c r="AV237" s="33"/>
      <c r="AW237" s="33">
        <f t="shared" si="30"/>
        <v>0</v>
      </c>
      <c r="AX237" s="33">
        <f t="shared" si="37"/>
        <v>0</v>
      </c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>
        <f t="shared" si="38"/>
        <v>320</v>
      </c>
      <c r="EF237" s="36">
        <v>0</v>
      </c>
      <c r="EG237" s="36">
        <f t="shared" si="39"/>
        <v>0</v>
      </c>
      <c r="EH237" s="31" t="s">
        <v>1535</v>
      </c>
      <c r="EI237" s="28"/>
      <c r="EJ237" s="31"/>
      <c r="EK237" s="28" t="s">
        <v>1344</v>
      </c>
      <c r="EL237" s="28" t="s">
        <v>1562</v>
      </c>
      <c r="EM237" s="28" t="s">
        <v>1562</v>
      </c>
      <c r="EN237" s="28"/>
      <c r="EO237" s="28"/>
      <c r="EP237" s="28"/>
      <c r="EQ237" s="28"/>
      <c r="ER237" s="28"/>
      <c r="ES237" s="28"/>
    </row>
    <row r="238" spans="1:149" ht="25.5" customHeight="1">
      <c r="A238" s="27"/>
      <c r="B238" s="34" t="s">
        <v>1918</v>
      </c>
      <c r="C238" s="27"/>
      <c r="D238" s="78" t="s">
        <v>2034</v>
      </c>
      <c r="E238" s="27" t="s">
        <v>1536</v>
      </c>
      <c r="F238" s="28" t="s">
        <v>1537</v>
      </c>
      <c r="G238" s="28" t="s">
        <v>1538</v>
      </c>
      <c r="H238" s="29" t="s">
        <v>857</v>
      </c>
      <c r="I238" s="29"/>
      <c r="J238" s="29" t="s">
        <v>864</v>
      </c>
      <c r="K238" s="27">
        <v>58</v>
      </c>
      <c r="L238" s="28">
        <v>710000000</v>
      </c>
      <c r="M238" s="25" t="s">
        <v>1534</v>
      </c>
      <c r="N238" s="27" t="s">
        <v>1923</v>
      </c>
      <c r="O238" s="27" t="s">
        <v>359</v>
      </c>
      <c r="P238" s="27">
        <v>351610000</v>
      </c>
      <c r="Q238" s="28" t="s">
        <v>1546</v>
      </c>
      <c r="R238" s="29" t="s">
        <v>686</v>
      </c>
      <c r="S238" s="27" t="s">
        <v>1561</v>
      </c>
      <c r="T238" s="27"/>
      <c r="U238" s="27"/>
      <c r="V238" s="30">
        <v>0</v>
      </c>
      <c r="W238" s="30">
        <v>0</v>
      </c>
      <c r="X238" s="30">
        <v>100</v>
      </c>
      <c r="Y238" s="27" t="s">
        <v>970</v>
      </c>
      <c r="Z238" s="27" t="s">
        <v>888</v>
      </c>
      <c r="AA238" s="27">
        <v>80</v>
      </c>
      <c r="AB238" s="33">
        <v>1234.34</v>
      </c>
      <c r="AC238" s="33">
        <f>AA238*AB238</f>
        <v>98747.2</v>
      </c>
      <c r="AD238" s="33">
        <f>IF(Z238="С НДС",AC238*1.12,AC238)</f>
        <v>110596.864</v>
      </c>
      <c r="AE238" s="33">
        <v>80</v>
      </c>
      <c r="AF238" s="33">
        <v>1234.34</v>
      </c>
      <c r="AG238" s="33">
        <f>AE238*AF238</f>
        <v>98747.2</v>
      </c>
      <c r="AH238" s="33">
        <f>IF(Z238="С НДС",AG238*1.12,AG238)</f>
        <v>110596.864</v>
      </c>
      <c r="AI238" s="33">
        <v>80</v>
      </c>
      <c r="AJ238" s="33">
        <v>1234.34</v>
      </c>
      <c r="AK238" s="33">
        <f>AI238*AJ238</f>
        <v>98747.2</v>
      </c>
      <c r="AL238" s="33">
        <f>IF(Z238="С НДС",AK238*1.12,AK238)</f>
        <v>110596.864</v>
      </c>
      <c r="AM238" s="33">
        <v>80</v>
      </c>
      <c r="AN238" s="33">
        <v>1234.34</v>
      </c>
      <c r="AO238" s="33">
        <f>AM238*AN238</f>
        <v>98747.2</v>
      </c>
      <c r="AP238" s="33">
        <f>IF(Z238="С НДС",AO238*1.12,AO238)</f>
        <v>110596.864</v>
      </c>
      <c r="AQ238" s="33"/>
      <c r="AR238" s="33"/>
      <c r="AS238" s="33">
        <f>AQ238*AR238</f>
        <v>0</v>
      </c>
      <c r="AT238" s="33">
        <f>IF(Z238="С НДС",AS238*1.12,AS238)</f>
        <v>0</v>
      </c>
      <c r="AU238" s="33"/>
      <c r="AV238" s="33"/>
      <c r="AW238" s="33">
        <f>AU238*AV238</f>
        <v>0</v>
      </c>
      <c r="AX238" s="33">
        <f>IF(Z238="С НДС",AW238*1.12,AW238)</f>
        <v>0</v>
      </c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>
        <f>SUM(AA238,AE238,AI238,AM238,AQ238)</f>
        <v>320</v>
      </c>
      <c r="EF238" s="36">
        <f>SUM(AW238,AS238,AO238,AG238,AC238,AK238)</f>
        <v>394988.8</v>
      </c>
      <c r="EG238" s="36">
        <f>IF(Z238="С НДС",EF238*1.12,EF238)</f>
        <v>442387.456</v>
      </c>
      <c r="EH238" s="31" t="s">
        <v>1535</v>
      </c>
      <c r="EI238" s="28"/>
      <c r="EJ238" s="31"/>
      <c r="EK238" s="28" t="s">
        <v>1344</v>
      </c>
      <c r="EL238" s="28" t="s">
        <v>1562</v>
      </c>
      <c r="EM238" s="28" t="s">
        <v>1562</v>
      </c>
      <c r="EN238" s="28"/>
      <c r="EO238" s="28"/>
      <c r="EP238" s="28"/>
      <c r="EQ238" s="28"/>
      <c r="ER238" s="28"/>
      <c r="ES238" s="28"/>
    </row>
    <row r="239" spans="1:149" ht="25.5" customHeight="1">
      <c r="A239" s="27"/>
      <c r="B239" s="34" t="s">
        <v>1597</v>
      </c>
      <c r="C239" s="27"/>
      <c r="D239" s="78" t="s">
        <v>1737</v>
      </c>
      <c r="E239" s="27" t="s">
        <v>1536</v>
      </c>
      <c r="F239" s="28" t="s">
        <v>1537</v>
      </c>
      <c r="G239" s="28" t="s">
        <v>1538</v>
      </c>
      <c r="H239" s="29" t="s">
        <v>857</v>
      </c>
      <c r="I239" s="29"/>
      <c r="J239" s="29" t="s">
        <v>864</v>
      </c>
      <c r="K239" s="27">
        <v>58</v>
      </c>
      <c r="L239" s="28">
        <v>710000000</v>
      </c>
      <c r="M239" s="25" t="s">
        <v>1534</v>
      </c>
      <c r="N239" s="27" t="s">
        <v>1594</v>
      </c>
      <c r="O239" s="27" t="s">
        <v>359</v>
      </c>
      <c r="P239" s="27">
        <v>351010000</v>
      </c>
      <c r="Q239" s="28" t="s">
        <v>1545</v>
      </c>
      <c r="R239" s="29" t="s">
        <v>686</v>
      </c>
      <c r="S239" s="27" t="s">
        <v>1561</v>
      </c>
      <c r="T239" s="27"/>
      <c r="U239" s="27"/>
      <c r="V239" s="30">
        <v>0</v>
      </c>
      <c r="W239" s="30">
        <v>0</v>
      </c>
      <c r="X239" s="30">
        <v>100</v>
      </c>
      <c r="Y239" s="27" t="s">
        <v>970</v>
      </c>
      <c r="Z239" s="27" t="s">
        <v>888</v>
      </c>
      <c r="AA239" s="27">
        <v>100</v>
      </c>
      <c r="AB239" s="33">
        <v>1234.34</v>
      </c>
      <c r="AC239" s="33">
        <f t="shared" si="20"/>
        <v>123433.99999999999</v>
      </c>
      <c r="AD239" s="33">
        <f t="shared" si="21"/>
        <v>138246.08</v>
      </c>
      <c r="AE239" s="33">
        <v>100</v>
      </c>
      <c r="AF239" s="33">
        <v>1234.34</v>
      </c>
      <c r="AG239" s="33">
        <f t="shared" si="22"/>
        <v>123433.99999999999</v>
      </c>
      <c r="AH239" s="33">
        <f t="shared" si="23"/>
        <v>138246.08</v>
      </c>
      <c r="AI239" s="33">
        <v>100</v>
      </c>
      <c r="AJ239" s="33">
        <v>1234.34</v>
      </c>
      <c r="AK239" s="33">
        <f t="shared" si="24"/>
        <v>123433.99999999999</v>
      </c>
      <c r="AL239" s="33">
        <f t="shared" si="34"/>
        <v>138246.08</v>
      </c>
      <c r="AM239" s="33">
        <v>100</v>
      </c>
      <c r="AN239" s="33">
        <v>1234.34</v>
      </c>
      <c r="AO239" s="33">
        <f t="shared" si="26"/>
        <v>123433.99999999999</v>
      </c>
      <c r="AP239" s="33">
        <f t="shared" si="35"/>
        <v>138246.08</v>
      </c>
      <c r="AQ239" s="33"/>
      <c r="AR239" s="33"/>
      <c r="AS239" s="33">
        <f t="shared" si="28"/>
        <v>0</v>
      </c>
      <c r="AT239" s="33">
        <f t="shared" si="36"/>
        <v>0</v>
      </c>
      <c r="AU239" s="33"/>
      <c r="AV239" s="33"/>
      <c r="AW239" s="33">
        <f t="shared" si="30"/>
        <v>0</v>
      </c>
      <c r="AX239" s="33">
        <f t="shared" si="37"/>
        <v>0</v>
      </c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>
        <f t="shared" si="38"/>
        <v>400</v>
      </c>
      <c r="EF239" s="36">
        <v>0</v>
      </c>
      <c r="EG239" s="36">
        <f t="shared" si="39"/>
        <v>0</v>
      </c>
      <c r="EH239" s="31" t="s">
        <v>1535</v>
      </c>
      <c r="EI239" s="28"/>
      <c r="EJ239" s="31"/>
      <c r="EK239" s="28" t="s">
        <v>1344</v>
      </c>
      <c r="EL239" s="28" t="s">
        <v>1562</v>
      </c>
      <c r="EM239" s="28" t="s">
        <v>1562</v>
      </c>
      <c r="EN239" s="28"/>
      <c r="EO239" s="28"/>
      <c r="EP239" s="28"/>
      <c r="EQ239" s="28"/>
      <c r="ER239" s="28"/>
      <c r="ES239" s="28"/>
    </row>
    <row r="240" spans="1:149" ht="25.5" customHeight="1">
      <c r="A240" s="27"/>
      <c r="B240" s="34" t="s">
        <v>1918</v>
      </c>
      <c r="C240" s="27"/>
      <c r="D240" s="78" t="s">
        <v>2035</v>
      </c>
      <c r="E240" s="27" t="s">
        <v>1536</v>
      </c>
      <c r="F240" s="28" t="s">
        <v>1537</v>
      </c>
      <c r="G240" s="28" t="s">
        <v>1538</v>
      </c>
      <c r="H240" s="29" t="s">
        <v>857</v>
      </c>
      <c r="I240" s="29"/>
      <c r="J240" s="29" t="s">
        <v>864</v>
      </c>
      <c r="K240" s="27">
        <v>58</v>
      </c>
      <c r="L240" s="28">
        <v>710000000</v>
      </c>
      <c r="M240" s="25" t="s">
        <v>1534</v>
      </c>
      <c r="N240" s="27" t="s">
        <v>1923</v>
      </c>
      <c r="O240" s="27" t="s">
        <v>359</v>
      </c>
      <c r="P240" s="27">
        <v>351010000</v>
      </c>
      <c r="Q240" s="28" t="s">
        <v>1545</v>
      </c>
      <c r="R240" s="29" t="s">
        <v>686</v>
      </c>
      <c r="S240" s="27" t="s">
        <v>1561</v>
      </c>
      <c r="T240" s="27"/>
      <c r="U240" s="27"/>
      <c r="V240" s="30">
        <v>0</v>
      </c>
      <c r="W240" s="30">
        <v>0</v>
      </c>
      <c r="X240" s="30">
        <v>100</v>
      </c>
      <c r="Y240" s="27" t="s">
        <v>970</v>
      </c>
      <c r="Z240" s="27" t="s">
        <v>888</v>
      </c>
      <c r="AA240" s="27">
        <v>100</v>
      </c>
      <c r="AB240" s="33">
        <v>1234.34</v>
      </c>
      <c r="AC240" s="33">
        <f>AA240*AB240</f>
        <v>123433.99999999999</v>
      </c>
      <c r="AD240" s="33">
        <f>IF(Z240="С НДС",AC240*1.12,AC240)</f>
        <v>138246.08</v>
      </c>
      <c r="AE240" s="33">
        <v>100</v>
      </c>
      <c r="AF240" s="33">
        <v>1234.34</v>
      </c>
      <c r="AG240" s="33">
        <f>AE240*AF240</f>
        <v>123433.99999999999</v>
      </c>
      <c r="AH240" s="33">
        <f>IF(Z240="С НДС",AG240*1.12,AG240)</f>
        <v>138246.08</v>
      </c>
      <c r="AI240" s="33">
        <v>100</v>
      </c>
      <c r="AJ240" s="33">
        <v>1234.34</v>
      </c>
      <c r="AK240" s="33">
        <f>AI240*AJ240</f>
        <v>123433.99999999999</v>
      </c>
      <c r="AL240" s="33">
        <f>IF(Z240="С НДС",AK240*1.12,AK240)</f>
        <v>138246.08</v>
      </c>
      <c r="AM240" s="33">
        <v>100</v>
      </c>
      <c r="AN240" s="33">
        <v>1234.34</v>
      </c>
      <c r="AO240" s="33">
        <f>AM240*AN240</f>
        <v>123433.99999999999</v>
      </c>
      <c r="AP240" s="33">
        <f>IF(Z240="С НДС",AO240*1.12,AO240)</f>
        <v>138246.08</v>
      </c>
      <c r="AQ240" s="33"/>
      <c r="AR240" s="33"/>
      <c r="AS240" s="33">
        <f>AQ240*AR240</f>
        <v>0</v>
      </c>
      <c r="AT240" s="33">
        <f>IF(Z240="С НДС",AS240*1.12,AS240)</f>
        <v>0</v>
      </c>
      <c r="AU240" s="33"/>
      <c r="AV240" s="33"/>
      <c r="AW240" s="33">
        <f>AU240*AV240</f>
        <v>0</v>
      </c>
      <c r="AX240" s="33">
        <f>IF(Z240="С НДС",AW240*1.12,AW240)</f>
        <v>0</v>
      </c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>
        <f>SUM(AA240,AE240,AI240,AM240,AQ240)</f>
        <v>400</v>
      </c>
      <c r="EF240" s="36">
        <f>SUM(AW240,AS240,AO240,AG240,AC240,AK240)</f>
        <v>493735.99999999994</v>
      </c>
      <c r="EG240" s="36">
        <f>IF(Z240="С НДС",EF240*1.12,EF240)</f>
        <v>552984.32</v>
      </c>
      <c r="EH240" s="31" t="s">
        <v>1535</v>
      </c>
      <c r="EI240" s="28"/>
      <c r="EJ240" s="31"/>
      <c r="EK240" s="28" t="s">
        <v>1344</v>
      </c>
      <c r="EL240" s="28" t="s">
        <v>1562</v>
      </c>
      <c r="EM240" s="28" t="s">
        <v>1562</v>
      </c>
      <c r="EN240" s="28"/>
      <c r="EO240" s="28"/>
      <c r="EP240" s="28"/>
      <c r="EQ240" s="28"/>
      <c r="ER240" s="28"/>
      <c r="ES240" s="28"/>
    </row>
    <row r="241" spans="1:149" ht="25.5" customHeight="1">
      <c r="A241" s="27"/>
      <c r="B241" s="34" t="s">
        <v>1597</v>
      </c>
      <c r="C241" s="27"/>
      <c r="D241" s="78" t="s">
        <v>1601</v>
      </c>
      <c r="E241" s="27" t="s">
        <v>1536</v>
      </c>
      <c r="F241" s="28" t="s">
        <v>1537</v>
      </c>
      <c r="G241" s="28" t="s">
        <v>1538</v>
      </c>
      <c r="H241" s="29" t="s">
        <v>857</v>
      </c>
      <c r="I241" s="29"/>
      <c r="J241" s="29" t="s">
        <v>864</v>
      </c>
      <c r="K241" s="27">
        <v>58</v>
      </c>
      <c r="L241" s="28">
        <v>710000000</v>
      </c>
      <c r="M241" s="25" t="s">
        <v>1534</v>
      </c>
      <c r="N241" s="27" t="s">
        <v>1594</v>
      </c>
      <c r="O241" s="27" t="s">
        <v>359</v>
      </c>
      <c r="P241" s="27">
        <v>111010000</v>
      </c>
      <c r="Q241" s="28" t="s">
        <v>1544</v>
      </c>
      <c r="R241" s="29" t="s">
        <v>686</v>
      </c>
      <c r="S241" s="27" t="s">
        <v>1561</v>
      </c>
      <c r="T241" s="27"/>
      <c r="U241" s="27"/>
      <c r="V241" s="30">
        <v>0</v>
      </c>
      <c r="W241" s="30">
        <v>0</v>
      </c>
      <c r="X241" s="30">
        <v>100</v>
      </c>
      <c r="Y241" s="27" t="s">
        <v>970</v>
      </c>
      <c r="Z241" s="27" t="s">
        <v>888</v>
      </c>
      <c r="AA241" s="27">
        <v>800</v>
      </c>
      <c r="AB241" s="33">
        <v>1234.34</v>
      </c>
      <c r="AC241" s="33">
        <f t="shared" si="20"/>
        <v>987471.9999999999</v>
      </c>
      <c r="AD241" s="33">
        <f t="shared" si="21"/>
        <v>1105968.64</v>
      </c>
      <c r="AE241" s="33">
        <v>800</v>
      </c>
      <c r="AF241" s="33">
        <v>1234.34</v>
      </c>
      <c r="AG241" s="33">
        <f t="shared" si="22"/>
        <v>987471.9999999999</v>
      </c>
      <c r="AH241" s="33">
        <f t="shared" si="23"/>
        <v>1105968.64</v>
      </c>
      <c r="AI241" s="33">
        <v>800</v>
      </c>
      <c r="AJ241" s="33">
        <v>1234.34</v>
      </c>
      <c r="AK241" s="33">
        <f t="shared" si="24"/>
        <v>987471.9999999999</v>
      </c>
      <c r="AL241" s="33">
        <f t="shared" si="34"/>
        <v>1105968.64</v>
      </c>
      <c r="AM241" s="33">
        <v>800</v>
      </c>
      <c r="AN241" s="33">
        <v>1234.34</v>
      </c>
      <c r="AO241" s="33">
        <f t="shared" si="26"/>
        <v>987471.9999999999</v>
      </c>
      <c r="AP241" s="33">
        <f t="shared" si="35"/>
        <v>1105968.64</v>
      </c>
      <c r="AQ241" s="33"/>
      <c r="AR241" s="33"/>
      <c r="AS241" s="33">
        <f t="shared" si="28"/>
        <v>0</v>
      </c>
      <c r="AT241" s="33">
        <f t="shared" si="36"/>
        <v>0</v>
      </c>
      <c r="AU241" s="33"/>
      <c r="AV241" s="33"/>
      <c r="AW241" s="33">
        <f t="shared" si="30"/>
        <v>0</v>
      </c>
      <c r="AX241" s="33">
        <f t="shared" si="37"/>
        <v>0</v>
      </c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>
        <f t="shared" si="38"/>
        <v>3200</v>
      </c>
      <c r="EF241" s="36">
        <v>0</v>
      </c>
      <c r="EG241" s="36">
        <f t="shared" si="39"/>
        <v>0</v>
      </c>
      <c r="EH241" s="31" t="s">
        <v>1535</v>
      </c>
      <c r="EI241" s="28"/>
      <c r="EJ241" s="31"/>
      <c r="EK241" s="28" t="s">
        <v>1344</v>
      </c>
      <c r="EL241" s="28" t="s">
        <v>1562</v>
      </c>
      <c r="EM241" s="28" t="s">
        <v>1562</v>
      </c>
      <c r="EN241" s="28"/>
      <c r="EO241" s="28"/>
      <c r="EP241" s="28"/>
      <c r="EQ241" s="28"/>
      <c r="ER241" s="28"/>
      <c r="ES241" s="28"/>
    </row>
    <row r="242" spans="1:149" ht="25.5" customHeight="1">
      <c r="A242" s="27"/>
      <c r="B242" s="34" t="s">
        <v>1918</v>
      </c>
      <c r="C242" s="27"/>
      <c r="D242" s="78" t="s">
        <v>2036</v>
      </c>
      <c r="E242" s="27" t="s">
        <v>1536</v>
      </c>
      <c r="F242" s="28" t="s">
        <v>1537</v>
      </c>
      <c r="G242" s="28" t="s">
        <v>1538</v>
      </c>
      <c r="H242" s="29" t="s">
        <v>857</v>
      </c>
      <c r="I242" s="29"/>
      <c r="J242" s="29" t="s">
        <v>864</v>
      </c>
      <c r="K242" s="27">
        <v>58</v>
      </c>
      <c r="L242" s="28">
        <v>710000000</v>
      </c>
      <c r="M242" s="25" t="s">
        <v>1534</v>
      </c>
      <c r="N242" s="27" t="s">
        <v>1923</v>
      </c>
      <c r="O242" s="27" t="s">
        <v>359</v>
      </c>
      <c r="P242" s="27">
        <v>111010000</v>
      </c>
      <c r="Q242" s="28" t="s">
        <v>1544</v>
      </c>
      <c r="R242" s="29" t="s">
        <v>686</v>
      </c>
      <c r="S242" s="27" t="s">
        <v>1561</v>
      </c>
      <c r="T242" s="27"/>
      <c r="U242" s="27"/>
      <c r="V242" s="30">
        <v>0</v>
      </c>
      <c r="W242" s="30">
        <v>0</v>
      </c>
      <c r="X242" s="30">
        <v>100</v>
      </c>
      <c r="Y242" s="27" t="s">
        <v>970</v>
      </c>
      <c r="Z242" s="27" t="s">
        <v>888</v>
      </c>
      <c r="AA242" s="27">
        <v>800</v>
      </c>
      <c r="AB242" s="33">
        <v>1234.34</v>
      </c>
      <c r="AC242" s="33">
        <f>AA242*AB242</f>
        <v>987471.9999999999</v>
      </c>
      <c r="AD242" s="33">
        <f>IF(Z242="С НДС",AC242*1.12,AC242)</f>
        <v>1105968.64</v>
      </c>
      <c r="AE242" s="33">
        <v>800</v>
      </c>
      <c r="AF242" s="33">
        <v>1234.34</v>
      </c>
      <c r="AG242" s="33">
        <f>AE242*AF242</f>
        <v>987471.9999999999</v>
      </c>
      <c r="AH242" s="33">
        <f>IF(Z242="С НДС",AG242*1.12,AG242)</f>
        <v>1105968.64</v>
      </c>
      <c r="AI242" s="33">
        <v>800</v>
      </c>
      <c r="AJ242" s="33">
        <v>1234.34</v>
      </c>
      <c r="AK242" s="33">
        <f>AI242*AJ242</f>
        <v>987471.9999999999</v>
      </c>
      <c r="AL242" s="33">
        <f>IF(Z242="С НДС",AK242*1.12,AK242)</f>
        <v>1105968.64</v>
      </c>
      <c r="AM242" s="33">
        <v>800</v>
      </c>
      <c r="AN242" s="33">
        <v>1234.34</v>
      </c>
      <c r="AO242" s="33">
        <f>AM242*AN242</f>
        <v>987471.9999999999</v>
      </c>
      <c r="AP242" s="33">
        <f>IF(Z242="С НДС",AO242*1.12,AO242)</f>
        <v>1105968.64</v>
      </c>
      <c r="AQ242" s="33"/>
      <c r="AR242" s="33"/>
      <c r="AS242" s="33">
        <f>AQ242*AR242</f>
        <v>0</v>
      </c>
      <c r="AT242" s="33">
        <f>IF(Z242="С НДС",AS242*1.12,AS242)</f>
        <v>0</v>
      </c>
      <c r="AU242" s="33"/>
      <c r="AV242" s="33"/>
      <c r="AW242" s="33">
        <f>AU242*AV242</f>
        <v>0</v>
      </c>
      <c r="AX242" s="33">
        <f>IF(Z242="С НДС",AW242*1.12,AW242)</f>
        <v>0</v>
      </c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>
        <f>SUM(AA242,AE242,AI242,AM242,AQ242)</f>
        <v>3200</v>
      </c>
      <c r="EF242" s="36">
        <f>SUM(AW242,AS242,AO242,AG242,AC242,AK242)</f>
        <v>3949887.9999999995</v>
      </c>
      <c r="EG242" s="36">
        <f>IF(Z242="С НДС",EF242*1.12,EF242)</f>
        <v>4423874.56</v>
      </c>
      <c r="EH242" s="31" t="s">
        <v>1535</v>
      </c>
      <c r="EI242" s="28"/>
      <c r="EJ242" s="31"/>
      <c r="EK242" s="28" t="s">
        <v>1344</v>
      </c>
      <c r="EL242" s="28" t="s">
        <v>1562</v>
      </c>
      <c r="EM242" s="28" t="s">
        <v>1562</v>
      </c>
      <c r="EN242" s="28"/>
      <c r="EO242" s="28"/>
      <c r="EP242" s="28"/>
      <c r="EQ242" s="28"/>
      <c r="ER242" s="28"/>
      <c r="ES242" s="28"/>
    </row>
    <row r="243" spans="1:149" ht="25.5" customHeight="1">
      <c r="A243" s="27"/>
      <c r="B243" s="34" t="s">
        <v>1597</v>
      </c>
      <c r="C243" s="27"/>
      <c r="D243" s="78" t="s">
        <v>1680</v>
      </c>
      <c r="E243" s="27" t="s">
        <v>1536</v>
      </c>
      <c r="F243" s="28" t="s">
        <v>1537</v>
      </c>
      <c r="G243" s="28" t="s">
        <v>1538</v>
      </c>
      <c r="H243" s="29" t="s">
        <v>857</v>
      </c>
      <c r="I243" s="29"/>
      <c r="J243" s="29" t="s">
        <v>864</v>
      </c>
      <c r="K243" s="27">
        <v>58</v>
      </c>
      <c r="L243" s="28">
        <v>710000000</v>
      </c>
      <c r="M243" s="25" t="s">
        <v>1534</v>
      </c>
      <c r="N243" s="27" t="s">
        <v>1594</v>
      </c>
      <c r="O243" s="27" t="s">
        <v>359</v>
      </c>
      <c r="P243" s="27">
        <v>475030100</v>
      </c>
      <c r="Q243" s="28" t="s">
        <v>1542</v>
      </c>
      <c r="R243" s="29" t="s">
        <v>686</v>
      </c>
      <c r="S243" s="27" t="s">
        <v>1561</v>
      </c>
      <c r="T243" s="27"/>
      <c r="U243" s="27"/>
      <c r="V243" s="30">
        <v>0</v>
      </c>
      <c r="W243" s="30">
        <v>0</v>
      </c>
      <c r="X243" s="30">
        <v>100</v>
      </c>
      <c r="Y243" s="27" t="s">
        <v>970</v>
      </c>
      <c r="Z243" s="27" t="s">
        <v>888</v>
      </c>
      <c r="AA243" s="27">
        <v>120</v>
      </c>
      <c r="AB243" s="33">
        <v>1234.34</v>
      </c>
      <c r="AC243" s="33">
        <f t="shared" si="20"/>
        <v>148120.8</v>
      </c>
      <c r="AD243" s="33">
        <f t="shared" si="21"/>
        <v>165895.296</v>
      </c>
      <c r="AE243" s="33">
        <v>120</v>
      </c>
      <c r="AF243" s="33">
        <v>1234.34</v>
      </c>
      <c r="AG243" s="33">
        <f t="shared" si="22"/>
        <v>148120.8</v>
      </c>
      <c r="AH243" s="33">
        <f t="shared" si="23"/>
        <v>165895.296</v>
      </c>
      <c r="AI243" s="33">
        <v>120</v>
      </c>
      <c r="AJ243" s="33">
        <v>1234.34</v>
      </c>
      <c r="AK243" s="33">
        <f t="shared" si="24"/>
        <v>148120.8</v>
      </c>
      <c r="AL243" s="33">
        <f t="shared" si="34"/>
        <v>165895.296</v>
      </c>
      <c r="AM243" s="33">
        <v>120</v>
      </c>
      <c r="AN243" s="33">
        <v>1234.34</v>
      </c>
      <c r="AO243" s="33">
        <f t="shared" si="26"/>
        <v>148120.8</v>
      </c>
      <c r="AP243" s="33">
        <f t="shared" si="35"/>
        <v>165895.296</v>
      </c>
      <c r="AQ243" s="33"/>
      <c r="AR243" s="33"/>
      <c r="AS243" s="33">
        <f t="shared" si="28"/>
        <v>0</v>
      </c>
      <c r="AT243" s="33">
        <f t="shared" si="36"/>
        <v>0</v>
      </c>
      <c r="AU243" s="33"/>
      <c r="AV243" s="33"/>
      <c r="AW243" s="33">
        <f t="shared" si="30"/>
        <v>0</v>
      </c>
      <c r="AX243" s="33">
        <f t="shared" si="37"/>
        <v>0</v>
      </c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>
        <f t="shared" si="38"/>
        <v>480</v>
      </c>
      <c r="EF243" s="36">
        <v>0</v>
      </c>
      <c r="EG243" s="36">
        <f t="shared" si="39"/>
        <v>0</v>
      </c>
      <c r="EH243" s="31" t="s">
        <v>1535</v>
      </c>
      <c r="EI243" s="28"/>
      <c r="EJ243" s="31"/>
      <c r="EK243" s="28" t="s">
        <v>1344</v>
      </c>
      <c r="EL243" s="28" t="s">
        <v>1562</v>
      </c>
      <c r="EM243" s="28" t="s">
        <v>1562</v>
      </c>
      <c r="EN243" s="28"/>
      <c r="EO243" s="28"/>
      <c r="EP243" s="28"/>
      <c r="EQ243" s="28"/>
      <c r="ER243" s="28"/>
      <c r="ES243" s="28"/>
    </row>
    <row r="244" spans="1:149" ht="25.5" customHeight="1">
      <c r="A244" s="27"/>
      <c r="B244" s="34" t="s">
        <v>1918</v>
      </c>
      <c r="C244" s="27"/>
      <c r="D244" s="78" t="s">
        <v>2037</v>
      </c>
      <c r="E244" s="27" t="s">
        <v>1536</v>
      </c>
      <c r="F244" s="28" t="s">
        <v>1537</v>
      </c>
      <c r="G244" s="28" t="s">
        <v>1538</v>
      </c>
      <c r="H244" s="29" t="s">
        <v>857</v>
      </c>
      <c r="I244" s="29"/>
      <c r="J244" s="29" t="s">
        <v>864</v>
      </c>
      <c r="K244" s="27">
        <v>58</v>
      </c>
      <c r="L244" s="28">
        <v>710000000</v>
      </c>
      <c r="M244" s="25" t="s">
        <v>1534</v>
      </c>
      <c r="N244" s="27" t="s">
        <v>1923</v>
      </c>
      <c r="O244" s="27" t="s">
        <v>359</v>
      </c>
      <c r="P244" s="27">
        <v>475030100</v>
      </c>
      <c r="Q244" s="28" t="s">
        <v>1542</v>
      </c>
      <c r="R244" s="29" t="s">
        <v>686</v>
      </c>
      <c r="S244" s="27" t="s">
        <v>1561</v>
      </c>
      <c r="T244" s="27"/>
      <c r="U244" s="27"/>
      <c r="V244" s="30">
        <v>0</v>
      </c>
      <c r="W244" s="30">
        <v>0</v>
      </c>
      <c r="X244" s="30">
        <v>100</v>
      </c>
      <c r="Y244" s="27" t="s">
        <v>970</v>
      </c>
      <c r="Z244" s="27" t="s">
        <v>888</v>
      </c>
      <c r="AA244" s="27">
        <v>120</v>
      </c>
      <c r="AB244" s="33">
        <v>1234.34</v>
      </c>
      <c r="AC244" s="33">
        <f>AA244*AB244</f>
        <v>148120.8</v>
      </c>
      <c r="AD244" s="33">
        <f>IF(Z244="С НДС",AC244*1.12,AC244)</f>
        <v>165895.296</v>
      </c>
      <c r="AE244" s="33">
        <v>120</v>
      </c>
      <c r="AF244" s="33">
        <v>1234.34</v>
      </c>
      <c r="AG244" s="33">
        <f>AE244*AF244</f>
        <v>148120.8</v>
      </c>
      <c r="AH244" s="33">
        <f>IF(Z244="С НДС",AG244*1.12,AG244)</f>
        <v>165895.296</v>
      </c>
      <c r="AI244" s="33">
        <v>120</v>
      </c>
      <c r="AJ244" s="33">
        <v>1234.34</v>
      </c>
      <c r="AK244" s="33">
        <f>AI244*AJ244</f>
        <v>148120.8</v>
      </c>
      <c r="AL244" s="33">
        <f>IF(Z244="С НДС",AK244*1.12,AK244)</f>
        <v>165895.296</v>
      </c>
      <c r="AM244" s="33">
        <v>120</v>
      </c>
      <c r="AN244" s="33">
        <v>1234.34</v>
      </c>
      <c r="AO244" s="33">
        <f>AM244*AN244</f>
        <v>148120.8</v>
      </c>
      <c r="AP244" s="33">
        <f>IF(Z244="С НДС",AO244*1.12,AO244)</f>
        <v>165895.296</v>
      </c>
      <c r="AQ244" s="33"/>
      <c r="AR244" s="33"/>
      <c r="AS244" s="33">
        <f>AQ244*AR244</f>
        <v>0</v>
      </c>
      <c r="AT244" s="33">
        <f>IF(Z244="С НДС",AS244*1.12,AS244)</f>
        <v>0</v>
      </c>
      <c r="AU244" s="33"/>
      <c r="AV244" s="33"/>
      <c r="AW244" s="33">
        <f>AU244*AV244</f>
        <v>0</v>
      </c>
      <c r="AX244" s="33">
        <f>IF(Z244="С НДС",AW244*1.12,AW244)</f>
        <v>0</v>
      </c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>
        <f>SUM(AA244,AE244,AI244,AM244,AQ244)</f>
        <v>480</v>
      </c>
      <c r="EF244" s="36">
        <f>SUM(AW244,AS244,AO244,AG244,AC244,AK244)</f>
        <v>592483.2</v>
      </c>
      <c r="EG244" s="36">
        <f>IF(Z244="С НДС",EF244*1.12,EF244)</f>
        <v>663581.184</v>
      </c>
      <c r="EH244" s="31" t="s">
        <v>1535</v>
      </c>
      <c r="EI244" s="28"/>
      <c r="EJ244" s="31"/>
      <c r="EK244" s="28" t="s">
        <v>1344</v>
      </c>
      <c r="EL244" s="28" t="s">
        <v>1562</v>
      </c>
      <c r="EM244" s="28" t="s">
        <v>1562</v>
      </c>
      <c r="EN244" s="28"/>
      <c r="EO244" s="28"/>
      <c r="EP244" s="28"/>
      <c r="EQ244" s="28"/>
      <c r="ER244" s="28"/>
      <c r="ES244" s="28"/>
    </row>
    <row r="245" spans="1:149" ht="25.5" customHeight="1">
      <c r="A245" s="27"/>
      <c r="B245" s="34" t="s">
        <v>1597</v>
      </c>
      <c r="C245" s="27"/>
      <c r="D245" s="78" t="s">
        <v>1606</v>
      </c>
      <c r="E245" s="27" t="s">
        <v>1536</v>
      </c>
      <c r="F245" s="28" t="s">
        <v>1537</v>
      </c>
      <c r="G245" s="28" t="s">
        <v>1538</v>
      </c>
      <c r="H245" s="29" t="s">
        <v>857</v>
      </c>
      <c r="I245" s="29"/>
      <c r="J245" s="29" t="s">
        <v>864</v>
      </c>
      <c r="K245" s="27">
        <v>58</v>
      </c>
      <c r="L245" s="28">
        <v>710000000</v>
      </c>
      <c r="M245" s="25" t="s">
        <v>1534</v>
      </c>
      <c r="N245" s="27" t="s">
        <v>1594</v>
      </c>
      <c r="O245" s="27" t="s">
        <v>359</v>
      </c>
      <c r="P245" s="27">
        <v>154820100</v>
      </c>
      <c r="Q245" s="28" t="s">
        <v>1541</v>
      </c>
      <c r="R245" s="29" t="s">
        <v>686</v>
      </c>
      <c r="S245" s="27" t="s">
        <v>1561</v>
      </c>
      <c r="T245" s="27"/>
      <c r="U245" s="27"/>
      <c r="V245" s="30">
        <v>0</v>
      </c>
      <c r="W245" s="30">
        <v>0</v>
      </c>
      <c r="X245" s="30">
        <v>100</v>
      </c>
      <c r="Y245" s="27" t="s">
        <v>970</v>
      </c>
      <c r="Z245" s="27" t="s">
        <v>888</v>
      </c>
      <c r="AA245" s="27">
        <v>80</v>
      </c>
      <c r="AB245" s="33">
        <v>1234.34</v>
      </c>
      <c r="AC245" s="33">
        <f t="shared" si="20"/>
        <v>98747.2</v>
      </c>
      <c r="AD245" s="33">
        <f t="shared" si="21"/>
        <v>110596.864</v>
      </c>
      <c r="AE245" s="33">
        <v>80</v>
      </c>
      <c r="AF245" s="33">
        <v>1234.34</v>
      </c>
      <c r="AG245" s="33">
        <f t="shared" si="22"/>
        <v>98747.2</v>
      </c>
      <c r="AH245" s="33">
        <f t="shared" si="23"/>
        <v>110596.864</v>
      </c>
      <c r="AI245" s="33">
        <v>80</v>
      </c>
      <c r="AJ245" s="33">
        <v>1234.34</v>
      </c>
      <c r="AK245" s="33">
        <f t="shared" si="24"/>
        <v>98747.2</v>
      </c>
      <c r="AL245" s="33">
        <f t="shared" si="34"/>
        <v>110596.864</v>
      </c>
      <c r="AM245" s="33">
        <v>80</v>
      </c>
      <c r="AN245" s="33">
        <v>1234.34</v>
      </c>
      <c r="AO245" s="33">
        <f t="shared" si="26"/>
        <v>98747.2</v>
      </c>
      <c r="AP245" s="33">
        <f t="shared" si="35"/>
        <v>110596.864</v>
      </c>
      <c r="AQ245" s="33"/>
      <c r="AR245" s="33"/>
      <c r="AS245" s="33">
        <f t="shared" si="28"/>
        <v>0</v>
      </c>
      <c r="AT245" s="33">
        <f t="shared" si="36"/>
        <v>0</v>
      </c>
      <c r="AU245" s="33"/>
      <c r="AV245" s="33"/>
      <c r="AW245" s="33">
        <f t="shared" si="30"/>
        <v>0</v>
      </c>
      <c r="AX245" s="33">
        <f t="shared" si="37"/>
        <v>0</v>
      </c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>
        <f t="shared" si="38"/>
        <v>320</v>
      </c>
      <c r="EF245" s="36">
        <v>0</v>
      </c>
      <c r="EG245" s="36">
        <f t="shared" si="39"/>
        <v>0</v>
      </c>
      <c r="EH245" s="31" t="s">
        <v>1535</v>
      </c>
      <c r="EI245" s="28"/>
      <c r="EJ245" s="31"/>
      <c r="EK245" s="28" t="s">
        <v>1344</v>
      </c>
      <c r="EL245" s="28" t="s">
        <v>1562</v>
      </c>
      <c r="EM245" s="28" t="s">
        <v>1562</v>
      </c>
      <c r="EN245" s="28"/>
      <c r="EO245" s="28"/>
      <c r="EP245" s="28"/>
      <c r="EQ245" s="28"/>
      <c r="ER245" s="28"/>
      <c r="ES245" s="28"/>
    </row>
    <row r="246" spans="1:149" ht="25.5" customHeight="1">
      <c r="A246" s="27"/>
      <c r="B246" s="34" t="s">
        <v>1918</v>
      </c>
      <c r="C246" s="27"/>
      <c r="D246" s="78" t="s">
        <v>2038</v>
      </c>
      <c r="E246" s="27" t="s">
        <v>1536</v>
      </c>
      <c r="F246" s="28" t="s">
        <v>1537</v>
      </c>
      <c r="G246" s="28" t="s">
        <v>1538</v>
      </c>
      <c r="H246" s="29" t="s">
        <v>857</v>
      </c>
      <c r="I246" s="29"/>
      <c r="J246" s="29" t="s">
        <v>864</v>
      </c>
      <c r="K246" s="27">
        <v>58</v>
      </c>
      <c r="L246" s="28">
        <v>710000000</v>
      </c>
      <c r="M246" s="25" t="s">
        <v>1534</v>
      </c>
      <c r="N246" s="27" t="s">
        <v>1923</v>
      </c>
      <c r="O246" s="27" t="s">
        <v>359</v>
      </c>
      <c r="P246" s="27">
        <v>154820100</v>
      </c>
      <c r="Q246" s="28" t="s">
        <v>1541</v>
      </c>
      <c r="R246" s="29" t="s">
        <v>686</v>
      </c>
      <c r="S246" s="27" t="s">
        <v>1561</v>
      </c>
      <c r="T246" s="27"/>
      <c r="U246" s="27"/>
      <c r="V246" s="30">
        <v>0</v>
      </c>
      <c r="W246" s="30">
        <v>0</v>
      </c>
      <c r="X246" s="30">
        <v>100</v>
      </c>
      <c r="Y246" s="27" t="s">
        <v>970</v>
      </c>
      <c r="Z246" s="27" t="s">
        <v>888</v>
      </c>
      <c r="AA246" s="27">
        <v>80</v>
      </c>
      <c r="AB246" s="33">
        <v>1234.34</v>
      </c>
      <c r="AC246" s="33">
        <f>AA246*AB246</f>
        <v>98747.2</v>
      </c>
      <c r="AD246" s="33">
        <f>IF(Z246="С НДС",AC246*1.12,AC246)</f>
        <v>110596.864</v>
      </c>
      <c r="AE246" s="33">
        <v>80</v>
      </c>
      <c r="AF246" s="33">
        <v>1234.34</v>
      </c>
      <c r="AG246" s="33">
        <f>AE246*AF246</f>
        <v>98747.2</v>
      </c>
      <c r="AH246" s="33">
        <f>IF(Z246="С НДС",AG246*1.12,AG246)</f>
        <v>110596.864</v>
      </c>
      <c r="AI246" s="33">
        <v>80</v>
      </c>
      <c r="AJ246" s="33">
        <v>1234.34</v>
      </c>
      <c r="AK246" s="33">
        <f>AI246*AJ246</f>
        <v>98747.2</v>
      </c>
      <c r="AL246" s="33">
        <f>IF(Z246="С НДС",AK246*1.12,AK246)</f>
        <v>110596.864</v>
      </c>
      <c r="AM246" s="33">
        <v>80</v>
      </c>
      <c r="AN246" s="33">
        <v>1234.34</v>
      </c>
      <c r="AO246" s="33">
        <f>AM246*AN246</f>
        <v>98747.2</v>
      </c>
      <c r="AP246" s="33">
        <f>IF(Z246="С НДС",AO246*1.12,AO246)</f>
        <v>110596.864</v>
      </c>
      <c r="AQ246" s="33"/>
      <c r="AR246" s="33"/>
      <c r="AS246" s="33">
        <f>AQ246*AR246</f>
        <v>0</v>
      </c>
      <c r="AT246" s="33">
        <f>IF(Z246="С НДС",AS246*1.12,AS246)</f>
        <v>0</v>
      </c>
      <c r="AU246" s="33"/>
      <c r="AV246" s="33"/>
      <c r="AW246" s="33">
        <f>AU246*AV246</f>
        <v>0</v>
      </c>
      <c r="AX246" s="33">
        <f>IF(Z246="С НДС",AW246*1.12,AW246)</f>
        <v>0</v>
      </c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>
        <f>SUM(AA246,AE246,AI246,AM246,AQ246)</f>
        <v>320</v>
      </c>
      <c r="EF246" s="36">
        <f>SUM(AW246,AS246,AO246,AG246,AC246,AK246)</f>
        <v>394988.8</v>
      </c>
      <c r="EG246" s="36">
        <f>IF(Z246="С НДС",EF246*1.12,EF246)</f>
        <v>442387.456</v>
      </c>
      <c r="EH246" s="31" t="s">
        <v>1535</v>
      </c>
      <c r="EI246" s="28"/>
      <c r="EJ246" s="31"/>
      <c r="EK246" s="28" t="s">
        <v>1344</v>
      </c>
      <c r="EL246" s="28" t="s">
        <v>1562</v>
      </c>
      <c r="EM246" s="28" t="s">
        <v>1562</v>
      </c>
      <c r="EN246" s="28"/>
      <c r="EO246" s="28"/>
      <c r="EP246" s="28"/>
      <c r="EQ246" s="28"/>
      <c r="ER246" s="28"/>
      <c r="ES246" s="28"/>
    </row>
    <row r="247" spans="1:149" ht="25.5" customHeight="1">
      <c r="A247" s="27"/>
      <c r="B247" s="34" t="s">
        <v>1597</v>
      </c>
      <c r="C247" s="27"/>
      <c r="D247" s="78" t="s">
        <v>1611</v>
      </c>
      <c r="E247" s="27" t="s">
        <v>1536</v>
      </c>
      <c r="F247" s="28" t="s">
        <v>1537</v>
      </c>
      <c r="G247" s="28" t="s">
        <v>1538</v>
      </c>
      <c r="H247" s="29" t="s">
        <v>857</v>
      </c>
      <c r="I247" s="29"/>
      <c r="J247" s="29" t="s">
        <v>864</v>
      </c>
      <c r="K247" s="27">
        <v>58</v>
      </c>
      <c r="L247" s="28">
        <v>710000000</v>
      </c>
      <c r="M247" s="25" t="s">
        <v>1534</v>
      </c>
      <c r="N247" s="27" t="s">
        <v>1594</v>
      </c>
      <c r="O247" s="27" t="s">
        <v>359</v>
      </c>
      <c r="P247" s="27" t="s">
        <v>1588</v>
      </c>
      <c r="Q247" s="28" t="s">
        <v>1540</v>
      </c>
      <c r="R247" s="29" t="s">
        <v>686</v>
      </c>
      <c r="S247" s="27" t="s">
        <v>1561</v>
      </c>
      <c r="T247" s="27"/>
      <c r="U247" s="27"/>
      <c r="V247" s="30">
        <v>0</v>
      </c>
      <c r="W247" s="30">
        <v>0</v>
      </c>
      <c r="X247" s="30">
        <v>100</v>
      </c>
      <c r="Y247" s="27" t="s">
        <v>970</v>
      </c>
      <c r="Z247" s="27" t="s">
        <v>888</v>
      </c>
      <c r="AA247" s="27">
        <v>30</v>
      </c>
      <c r="AB247" s="33">
        <v>1234.34</v>
      </c>
      <c r="AC247" s="33">
        <f t="shared" si="20"/>
        <v>37030.2</v>
      </c>
      <c r="AD247" s="33">
        <f t="shared" si="21"/>
        <v>41473.824</v>
      </c>
      <c r="AE247" s="33">
        <v>30</v>
      </c>
      <c r="AF247" s="33">
        <v>1234.34</v>
      </c>
      <c r="AG247" s="33">
        <f t="shared" si="22"/>
        <v>37030.2</v>
      </c>
      <c r="AH247" s="33">
        <f t="shared" si="23"/>
        <v>41473.824</v>
      </c>
      <c r="AI247" s="33">
        <v>30</v>
      </c>
      <c r="AJ247" s="33">
        <v>1234.34</v>
      </c>
      <c r="AK247" s="33">
        <f t="shared" si="24"/>
        <v>37030.2</v>
      </c>
      <c r="AL247" s="33">
        <f t="shared" si="34"/>
        <v>41473.824</v>
      </c>
      <c r="AM247" s="33">
        <v>30</v>
      </c>
      <c r="AN247" s="33">
        <v>1234.34</v>
      </c>
      <c r="AO247" s="33">
        <f t="shared" si="26"/>
        <v>37030.2</v>
      </c>
      <c r="AP247" s="33">
        <f t="shared" si="35"/>
        <v>41473.824</v>
      </c>
      <c r="AQ247" s="33"/>
      <c r="AR247" s="33"/>
      <c r="AS247" s="33">
        <f t="shared" si="28"/>
        <v>0</v>
      </c>
      <c r="AT247" s="33">
        <f t="shared" si="36"/>
        <v>0</v>
      </c>
      <c r="AU247" s="33"/>
      <c r="AV247" s="33"/>
      <c r="AW247" s="33">
        <f t="shared" si="30"/>
        <v>0</v>
      </c>
      <c r="AX247" s="33">
        <f t="shared" si="37"/>
        <v>0</v>
      </c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>
        <f t="shared" si="38"/>
        <v>120</v>
      </c>
      <c r="EF247" s="36">
        <v>0</v>
      </c>
      <c r="EG247" s="36">
        <f t="shared" si="39"/>
        <v>0</v>
      </c>
      <c r="EH247" s="31" t="s">
        <v>1535</v>
      </c>
      <c r="EI247" s="28"/>
      <c r="EJ247" s="31"/>
      <c r="EK247" s="28" t="s">
        <v>1344</v>
      </c>
      <c r="EL247" s="28" t="s">
        <v>1562</v>
      </c>
      <c r="EM247" s="28" t="s">
        <v>1562</v>
      </c>
      <c r="EN247" s="28"/>
      <c r="EO247" s="28"/>
      <c r="EP247" s="28"/>
      <c r="EQ247" s="28"/>
      <c r="ER247" s="28"/>
      <c r="ES247" s="28"/>
    </row>
    <row r="248" spans="1:149" ht="25.5" customHeight="1">
      <c r="A248" s="27"/>
      <c r="B248" s="34" t="s">
        <v>1918</v>
      </c>
      <c r="C248" s="27"/>
      <c r="D248" s="78" t="s">
        <v>2039</v>
      </c>
      <c r="E248" s="27" t="s">
        <v>1536</v>
      </c>
      <c r="F248" s="28" t="s">
        <v>1537</v>
      </c>
      <c r="G248" s="28" t="s">
        <v>1538</v>
      </c>
      <c r="H248" s="29" t="s">
        <v>857</v>
      </c>
      <c r="I248" s="29"/>
      <c r="J248" s="29" t="s">
        <v>864</v>
      </c>
      <c r="K248" s="27">
        <v>58</v>
      </c>
      <c r="L248" s="28">
        <v>710000000</v>
      </c>
      <c r="M248" s="25" t="s">
        <v>1534</v>
      </c>
      <c r="N248" s="27" t="s">
        <v>1923</v>
      </c>
      <c r="O248" s="27" t="s">
        <v>359</v>
      </c>
      <c r="P248" s="27" t="s">
        <v>1588</v>
      </c>
      <c r="Q248" s="28" t="s">
        <v>1540</v>
      </c>
      <c r="R248" s="29" t="s">
        <v>686</v>
      </c>
      <c r="S248" s="27" t="s">
        <v>1561</v>
      </c>
      <c r="T248" s="27"/>
      <c r="U248" s="27"/>
      <c r="V248" s="30">
        <v>0</v>
      </c>
      <c r="W248" s="30">
        <v>0</v>
      </c>
      <c r="X248" s="30">
        <v>100</v>
      </c>
      <c r="Y248" s="27" t="s">
        <v>970</v>
      </c>
      <c r="Z248" s="27" t="s">
        <v>888</v>
      </c>
      <c r="AA248" s="27">
        <v>30</v>
      </c>
      <c r="AB248" s="33">
        <v>1234.34</v>
      </c>
      <c r="AC248" s="33">
        <f>AA248*AB248</f>
        <v>37030.2</v>
      </c>
      <c r="AD248" s="33">
        <f>IF(Z248="С НДС",AC248*1.12,AC248)</f>
        <v>41473.824</v>
      </c>
      <c r="AE248" s="33">
        <v>30</v>
      </c>
      <c r="AF248" s="33">
        <v>1234.34</v>
      </c>
      <c r="AG248" s="33">
        <f>AE248*AF248</f>
        <v>37030.2</v>
      </c>
      <c r="AH248" s="33">
        <f>IF(Z248="С НДС",AG248*1.12,AG248)</f>
        <v>41473.824</v>
      </c>
      <c r="AI248" s="33">
        <v>30</v>
      </c>
      <c r="AJ248" s="33">
        <v>1234.34</v>
      </c>
      <c r="AK248" s="33">
        <f>AI248*AJ248</f>
        <v>37030.2</v>
      </c>
      <c r="AL248" s="33">
        <f>IF(Z248="С НДС",AK248*1.12,AK248)</f>
        <v>41473.824</v>
      </c>
      <c r="AM248" s="33">
        <v>30</v>
      </c>
      <c r="AN248" s="33">
        <v>1234.34</v>
      </c>
      <c r="AO248" s="33">
        <f>AM248*AN248</f>
        <v>37030.2</v>
      </c>
      <c r="AP248" s="33">
        <f>IF(Z248="С НДС",AO248*1.12,AO248)</f>
        <v>41473.824</v>
      </c>
      <c r="AQ248" s="33"/>
      <c r="AR248" s="33"/>
      <c r="AS248" s="33">
        <f>AQ248*AR248</f>
        <v>0</v>
      </c>
      <c r="AT248" s="33">
        <f>IF(Z248="С НДС",AS248*1.12,AS248)</f>
        <v>0</v>
      </c>
      <c r="AU248" s="33"/>
      <c r="AV248" s="33"/>
      <c r="AW248" s="33">
        <f>AU248*AV248</f>
        <v>0</v>
      </c>
      <c r="AX248" s="33">
        <f>IF(Z248="С НДС",AW248*1.12,AW248)</f>
        <v>0</v>
      </c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>
        <f>SUM(AA248,AE248,AI248,AM248,AQ248)</f>
        <v>120</v>
      </c>
      <c r="EF248" s="36">
        <f>SUM(AW248,AS248,AO248,AG248,AC248,AK248)</f>
        <v>148120.8</v>
      </c>
      <c r="EG248" s="36">
        <f>IF(Z248="С НДС",EF248*1.12,EF248)</f>
        <v>165895.296</v>
      </c>
      <c r="EH248" s="31" t="s">
        <v>1535</v>
      </c>
      <c r="EI248" s="28"/>
      <c r="EJ248" s="31"/>
      <c r="EK248" s="28" t="s">
        <v>1344</v>
      </c>
      <c r="EL248" s="28" t="s">
        <v>1562</v>
      </c>
      <c r="EM248" s="28" t="s">
        <v>1562</v>
      </c>
      <c r="EN248" s="28"/>
      <c r="EO248" s="28"/>
      <c r="EP248" s="28"/>
      <c r="EQ248" s="28"/>
      <c r="ER248" s="28"/>
      <c r="ES248" s="28"/>
    </row>
    <row r="249" spans="1:149" ht="25.5" customHeight="1">
      <c r="A249" s="27"/>
      <c r="B249" s="34" t="s">
        <v>1597</v>
      </c>
      <c r="C249" s="27"/>
      <c r="D249" s="78" t="s">
        <v>1618</v>
      </c>
      <c r="E249" s="27" t="s">
        <v>1536</v>
      </c>
      <c r="F249" s="28" t="s">
        <v>1537</v>
      </c>
      <c r="G249" s="28" t="s">
        <v>1538</v>
      </c>
      <c r="H249" s="29" t="s">
        <v>857</v>
      </c>
      <c r="I249" s="29"/>
      <c r="J249" s="29" t="s">
        <v>864</v>
      </c>
      <c r="K249" s="27">
        <v>58</v>
      </c>
      <c r="L249" s="28">
        <v>710000000</v>
      </c>
      <c r="M249" s="25" t="s">
        <v>1534</v>
      </c>
      <c r="N249" s="27" t="s">
        <v>1594</v>
      </c>
      <c r="O249" s="27" t="s">
        <v>359</v>
      </c>
      <c r="P249" s="27">
        <v>231010000</v>
      </c>
      <c r="Q249" s="28" t="s">
        <v>1539</v>
      </c>
      <c r="R249" s="29" t="s">
        <v>686</v>
      </c>
      <c r="S249" s="27" t="s">
        <v>1561</v>
      </c>
      <c r="T249" s="27"/>
      <c r="U249" s="27"/>
      <c r="V249" s="30">
        <v>0</v>
      </c>
      <c r="W249" s="30">
        <v>0</v>
      </c>
      <c r="X249" s="30">
        <v>100</v>
      </c>
      <c r="Y249" s="27" t="s">
        <v>970</v>
      </c>
      <c r="Z249" s="27" t="s">
        <v>888</v>
      </c>
      <c r="AA249" s="27">
        <v>50</v>
      </c>
      <c r="AB249" s="33">
        <v>1234.34</v>
      </c>
      <c r="AC249" s="33">
        <f t="shared" si="20"/>
        <v>61716.99999999999</v>
      </c>
      <c r="AD249" s="33">
        <f t="shared" si="21"/>
        <v>69123.04</v>
      </c>
      <c r="AE249" s="33">
        <v>50</v>
      </c>
      <c r="AF249" s="33">
        <v>1234.34</v>
      </c>
      <c r="AG249" s="33">
        <f t="shared" si="22"/>
        <v>61716.99999999999</v>
      </c>
      <c r="AH249" s="33">
        <f t="shared" si="23"/>
        <v>69123.04</v>
      </c>
      <c r="AI249" s="33">
        <v>50</v>
      </c>
      <c r="AJ249" s="33">
        <v>1234.34</v>
      </c>
      <c r="AK249" s="33">
        <f t="shared" si="24"/>
        <v>61716.99999999999</v>
      </c>
      <c r="AL249" s="33">
        <f t="shared" si="34"/>
        <v>69123.04</v>
      </c>
      <c r="AM249" s="33">
        <v>50</v>
      </c>
      <c r="AN249" s="33">
        <v>1234.34</v>
      </c>
      <c r="AO249" s="33">
        <f t="shared" si="26"/>
        <v>61716.99999999999</v>
      </c>
      <c r="AP249" s="33">
        <f t="shared" si="35"/>
        <v>69123.04</v>
      </c>
      <c r="AQ249" s="33"/>
      <c r="AR249" s="33"/>
      <c r="AS249" s="33">
        <f t="shared" si="28"/>
        <v>0</v>
      </c>
      <c r="AT249" s="33">
        <f t="shared" si="36"/>
        <v>0</v>
      </c>
      <c r="AU249" s="33"/>
      <c r="AV249" s="33"/>
      <c r="AW249" s="33">
        <f t="shared" si="30"/>
        <v>0</v>
      </c>
      <c r="AX249" s="33">
        <f t="shared" si="37"/>
        <v>0</v>
      </c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>
        <f t="shared" si="38"/>
        <v>200</v>
      </c>
      <c r="EF249" s="36">
        <v>0</v>
      </c>
      <c r="EG249" s="36">
        <f t="shared" si="39"/>
        <v>0</v>
      </c>
      <c r="EH249" s="31" t="s">
        <v>1535</v>
      </c>
      <c r="EI249" s="28"/>
      <c r="EJ249" s="31"/>
      <c r="EK249" s="28" t="s">
        <v>1344</v>
      </c>
      <c r="EL249" s="28" t="s">
        <v>1562</v>
      </c>
      <c r="EM249" s="28" t="s">
        <v>1562</v>
      </c>
      <c r="EN249" s="28"/>
      <c r="EO249" s="28"/>
      <c r="EP249" s="28"/>
      <c r="EQ249" s="28"/>
      <c r="ER249" s="28"/>
      <c r="ES249" s="28"/>
    </row>
    <row r="250" spans="1:149" ht="25.5" customHeight="1">
      <c r="A250" s="27"/>
      <c r="B250" s="34" t="s">
        <v>1918</v>
      </c>
      <c r="C250" s="27"/>
      <c r="D250" s="78" t="s">
        <v>2040</v>
      </c>
      <c r="E250" s="27" t="s">
        <v>1536</v>
      </c>
      <c r="F250" s="28" t="s">
        <v>1537</v>
      </c>
      <c r="G250" s="28" t="s">
        <v>1538</v>
      </c>
      <c r="H250" s="29" t="s">
        <v>857</v>
      </c>
      <c r="I250" s="29"/>
      <c r="J250" s="29" t="s">
        <v>864</v>
      </c>
      <c r="K250" s="27">
        <v>58</v>
      </c>
      <c r="L250" s="28">
        <v>710000000</v>
      </c>
      <c r="M250" s="25" t="s">
        <v>1534</v>
      </c>
      <c r="N250" s="27" t="s">
        <v>1923</v>
      </c>
      <c r="O250" s="27" t="s">
        <v>359</v>
      </c>
      <c r="P250" s="27">
        <v>231010000</v>
      </c>
      <c r="Q250" s="28" t="s">
        <v>1539</v>
      </c>
      <c r="R250" s="29" t="s">
        <v>686</v>
      </c>
      <c r="S250" s="27" t="s">
        <v>1561</v>
      </c>
      <c r="T250" s="27"/>
      <c r="U250" s="27"/>
      <c r="V250" s="30">
        <v>0</v>
      </c>
      <c r="W250" s="30">
        <v>0</v>
      </c>
      <c r="X250" s="30">
        <v>100</v>
      </c>
      <c r="Y250" s="27" t="s">
        <v>970</v>
      </c>
      <c r="Z250" s="27" t="s">
        <v>888</v>
      </c>
      <c r="AA250" s="27">
        <v>50</v>
      </c>
      <c r="AB250" s="33">
        <v>1234.34</v>
      </c>
      <c r="AC250" s="33">
        <f>AA250*AB250</f>
        <v>61716.99999999999</v>
      </c>
      <c r="AD250" s="33">
        <f>IF(Z250="С НДС",AC250*1.12,AC250)</f>
        <v>69123.04</v>
      </c>
      <c r="AE250" s="33">
        <v>50</v>
      </c>
      <c r="AF250" s="33">
        <v>1234.34</v>
      </c>
      <c r="AG250" s="33">
        <f>AE250*AF250</f>
        <v>61716.99999999999</v>
      </c>
      <c r="AH250" s="33">
        <f>IF(Z250="С НДС",AG250*1.12,AG250)</f>
        <v>69123.04</v>
      </c>
      <c r="AI250" s="33">
        <v>50</v>
      </c>
      <c r="AJ250" s="33">
        <v>1234.34</v>
      </c>
      <c r="AK250" s="33">
        <f>AI250*AJ250</f>
        <v>61716.99999999999</v>
      </c>
      <c r="AL250" s="33">
        <f>IF(Z250="С НДС",AK250*1.12,AK250)</f>
        <v>69123.04</v>
      </c>
      <c r="AM250" s="33">
        <v>50</v>
      </c>
      <c r="AN250" s="33">
        <v>1234.34</v>
      </c>
      <c r="AO250" s="33">
        <f>AM250*AN250</f>
        <v>61716.99999999999</v>
      </c>
      <c r="AP250" s="33">
        <f>IF(Z250="С НДС",AO250*1.12,AO250)</f>
        <v>69123.04</v>
      </c>
      <c r="AQ250" s="33"/>
      <c r="AR250" s="33"/>
      <c r="AS250" s="33">
        <f>AQ250*AR250</f>
        <v>0</v>
      </c>
      <c r="AT250" s="33">
        <f>IF(Z250="С НДС",AS250*1.12,AS250)</f>
        <v>0</v>
      </c>
      <c r="AU250" s="33"/>
      <c r="AV250" s="33"/>
      <c r="AW250" s="33">
        <f>AU250*AV250</f>
        <v>0</v>
      </c>
      <c r="AX250" s="33">
        <f>IF(Z250="С НДС",AW250*1.12,AW250)</f>
        <v>0</v>
      </c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>
        <f>SUM(AA250,AE250,AI250,AM250,AQ250)</f>
        <v>200</v>
      </c>
      <c r="EF250" s="36">
        <f>SUM(AW250,AS250,AO250,AG250,AC250,AK250)</f>
        <v>246867.99999999997</v>
      </c>
      <c r="EG250" s="36">
        <f>IF(Z250="С НДС",EF250*1.12,EF250)</f>
        <v>276492.16</v>
      </c>
      <c r="EH250" s="31" t="s">
        <v>1535</v>
      </c>
      <c r="EI250" s="28"/>
      <c r="EJ250" s="31"/>
      <c r="EK250" s="28" t="s">
        <v>1344</v>
      </c>
      <c r="EL250" s="28" t="s">
        <v>1562</v>
      </c>
      <c r="EM250" s="28" t="s">
        <v>1562</v>
      </c>
      <c r="EN250" s="28"/>
      <c r="EO250" s="28"/>
      <c r="EP250" s="28"/>
      <c r="EQ250" s="28"/>
      <c r="ER250" s="28"/>
      <c r="ES250" s="28"/>
    </row>
    <row r="251" spans="1:149" ht="25.5" customHeight="1">
      <c r="A251" s="27"/>
      <c r="B251" s="34" t="s">
        <v>1597</v>
      </c>
      <c r="C251" s="27"/>
      <c r="D251" s="78" t="s">
        <v>1675</v>
      </c>
      <c r="E251" s="27" t="s">
        <v>1536</v>
      </c>
      <c r="F251" s="28" t="s">
        <v>1537</v>
      </c>
      <c r="G251" s="28" t="s">
        <v>1538</v>
      </c>
      <c r="H251" s="29" t="s">
        <v>857</v>
      </c>
      <c r="I251" s="29"/>
      <c r="J251" s="29" t="s">
        <v>864</v>
      </c>
      <c r="K251" s="27">
        <v>58</v>
      </c>
      <c r="L251" s="28">
        <v>710000000</v>
      </c>
      <c r="M251" s="25" t="s">
        <v>1534</v>
      </c>
      <c r="N251" s="27" t="s">
        <v>1594</v>
      </c>
      <c r="O251" s="27" t="s">
        <v>359</v>
      </c>
      <c r="P251" s="27">
        <v>433257100</v>
      </c>
      <c r="Q251" s="28" t="s">
        <v>1590</v>
      </c>
      <c r="R251" s="29" t="s">
        <v>686</v>
      </c>
      <c r="S251" s="27" t="s">
        <v>1561</v>
      </c>
      <c r="T251" s="27"/>
      <c r="U251" s="27"/>
      <c r="V251" s="30">
        <v>0</v>
      </c>
      <c r="W251" s="30">
        <v>0</v>
      </c>
      <c r="X251" s="30">
        <v>100</v>
      </c>
      <c r="Y251" s="27" t="s">
        <v>970</v>
      </c>
      <c r="Z251" s="27" t="s">
        <v>888</v>
      </c>
      <c r="AA251" s="27">
        <v>30</v>
      </c>
      <c r="AB251" s="33">
        <v>1159.96</v>
      </c>
      <c r="AC251" s="33">
        <f t="shared" si="20"/>
        <v>34798.8</v>
      </c>
      <c r="AD251" s="33">
        <f t="shared" si="21"/>
        <v>38974.65600000001</v>
      </c>
      <c r="AE251" s="33">
        <v>30</v>
      </c>
      <c r="AF251" s="33">
        <v>1159.96</v>
      </c>
      <c r="AG251" s="33">
        <f t="shared" si="22"/>
        <v>34798.8</v>
      </c>
      <c r="AH251" s="33">
        <f t="shared" si="23"/>
        <v>38974.65600000001</v>
      </c>
      <c r="AI251" s="33">
        <v>30</v>
      </c>
      <c r="AJ251" s="33">
        <v>1159.96</v>
      </c>
      <c r="AK251" s="33">
        <f t="shared" si="24"/>
        <v>34798.8</v>
      </c>
      <c r="AL251" s="33">
        <f t="shared" si="34"/>
        <v>38974.65600000001</v>
      </c>
      <c r="AM251" s="33">
        <v>30</v>
      </c>
      <c r="AN251" s="33">
        <v>1159.96</v>
      </c>
      <c r="AO251" s="33">
        <f t="shared" si="26"/>
        <v>34798.8</v>
      </c>
      <c r="AP251" s="33">
        <f t="shared" si="35"/>
        <v>38974.65600000001</v>
      </c>
      <c r="AQ251" s="33"/>
      <c r="AR251" s="33"/>
      <c r="AS251" s="33">
        <f t="shared" si="28"/>
        <v>0</v>
      </c>
      <c r="AT251" s="33">
        <f t="shared" si="36"/>
        <v>0</v>
      </c>
      <c r="AU251" s="33"/>
      <c r="AV251" s="33"/>
      <c r="AW251" s="33">
        <f t="shared" si="30"/>
        <v>0</v>
      </c>
      <c r="AX251" s="33">
        <f t="shared" si="37"/>
        <v>0</v>
      </c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>
        <f t="shared" si="38"/>
        <v>120</v>
      </c>
      <c r="EF251" s="36">
        <v>0</v>
      </c>
      <c r="EG251" s="36">
        <f t="shared" si="39"/>
        <v>0</v>
      </c>
      <c r="EH251" s="31" t="s">
        <v>1535</v>
      </c>
      <c r="EI251" s="28"/>
      <c r="EJ251" s="31"/>
      <c r="EK251" s="28" t="s">
        <v>1344</v>
      </c>
      <c r="EL251" s="28" t="s">
        <v>1593</v>
      </c>
      <c r="EM251" s="28" t="s">
        <v>1592</v>
      </c>
      <c r="EN251" s="28"/>
      <c r="EO251" s="28"/>
      <c r="EP251" s="28"/>
      <c r="EQ251" s="28"/>
      <c r="ER251" s="28"/>
      <c r="ES251" s="28"/>
    </row>
    <row r="252" spans="1:149" ht="25.5" customHeight="1">
      <c r="A252" s="27"/>
      <c r="B252" s="34" t="s">
        <v>1918</v>
      </c>
      <c r="C252" s="27"/>
      <c r="D252" s="78" t="s">
        <v>2041</v>
      </c>
      <c r="E252" s="27" t="s">
        <v>1536</v>
      </c>
      <c r="F252" s="28" t="s">
        <v>1537</v>
      </c>
      <c r="G252" s="28" t="s">
        <v>1538</v>
      </c>
      <c r="H252" s="29" t="s">
        <v>857</v>
      </c>
      <c r="I252" s="29"/>
      <c r="J252" s="29" t="s">
        <v>864</v>
      </c>
      <c r="K252" s="27">
        <v>58</v>
      </c>
      <c r="L252" s="28">
        <v>710000000</v>
      </c>
      <c r="M252" s="25" t="s">
        <v>1534</v>
      </c>
      <c r="N252" s="27" t="s">
        <v>1923</v>
      </c>
      <c r="O252" s="27" t="s">
        <v>359</v>
      </c>
      <c r="P252" s="27">
        <v>433257100</v>
      </c>
      <c r="Q252" s="28" t="s">
        <v>1590</v>
      </c>
      <c r="R252" s="29" t="s">
        <v>686</v>
      </c>
      <c r="S252" s="27" t="s">
        <v>1561</v>
      </c>
      <c r="T252" s="27"/>
      <c r="U252" s="27"/>
      <c r="V252" s="30">
        <v>0</v>
      </c>
      <c r="W252" s="30">
        <v>0</v>
      </c>
      <c r="X252" s="30">
        <v>100</v>
      </c>
      <c r="Y252" s="27" t="s">
        <v>970</v>
      </c>
      <c r="Z252" s="27" t="s">
        <v>888</v>
      </c>
      <c r="AA252" s="27">
        <v>30</v>
      </c>
      <c r="AB252" s="33">
        <v>1159.96</v>
      </c>
      <c r="AC252" s="33">
        <f>AA252*AB252</f>
        <v>34798.8</v>
      </c>
      <c r="AD252" s="33">
        <f>IF(Z252="С НДС",AC252*1.12,AC252)</f>
        <v>38974.65600000001</v>
      </c>
      <c r="AE252" s="33">
        <v>30</v>
      </c>
      <c r="AF252" s="33">
        <v>1159.96</v>
      </c>
      <c r="AG252" s="33">
        <f>AE252*AF252</f>
        <v>34798.8</v>
      </c>
      <c r="AH252" s="33">
        <f>IF(Z252="С НДС",AG252*1.12,AG252)</f>
        <v>38974.65600000001</v>
      </c>
      <c r="AI252" s="33">
        <v>30</v>
      </c>
      <c r="AJ252" s="33">
        <v>1159.96</v>
      </c>
      <c r="AK252" s="33">
        <f>AI252*AJ252</f>
        <v>34798.8</v>
      </c>
      <c r="AL252" s="33">
        <f>IF(Z252="С НДС",AK252*1.12,AK252)</f>
        <v>38974.65600000001</v>
      </c>
      <c r="AM252" s="33">
        <v>30</v>
      </c>
      <c r="AN252" s="33">
        <v>1159.96</v>
      </c>
      <c r="AO252" s="33">
        <f>AM252*AN252</f>
        <v>34798.8</v>
      </c>
      <c r="AP252" s="33">
        <f>IF(Z252="С НДС",AO252*1.12,AO252)</f>
        <v>38974.65600000001</v>
      </c>
      <c r="AQ252" s="33"/>
      <c r="AR252" s="33"/>
      <c r="AS252" s="33">
        <f>AQ252*AR252</f>
        <v>0</v>
      </c>
      <c r="AT252" s="33">
        <f>IF(Z252="С НДС",AS252*1.12,AS252)</f>
        <v>0</v>
      </c>
      <c r="AU252" s="33"/>
      <c r="AV252" s="33"/>
      <c r="AW252" s="33">
        <f>AU252*AV252</f>
        <v>0</v>
      </c>
      <c r="AX252" s="33">
        <f>IF(Z252="С НДС",AW252*1.12,AW252)</f>
        <v>0</v>
      </c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>
        <f>SUM(AA252,AE252,AI252,AM252,AQ252)</f>
        <v>120</v>
      </c>
      <c r="EF252" s="36">
        <f>SUM(AW252,AS252,AO252,AG252,AC252,AK252)</f>
        <v>139195.2</v>
      </c>
      <c r="EG252" s="36">
        <f>IF(Z252="С НДС",EF252*1.12,EF252)</f>
        <v>155898.62400000004</v>
      </c>
      <c r="EH252" s="31" t="s">
        <v>1535</v>
      </c>
      <c r="EI252" s="28"/>
      <c r="EJ252" s="31"/>
      <c r="EK252" s="28" t="s">
        <v>1344</v>
      </c>
      <c r="EL252" s="28" t="s">
        <v>1593</v>
      </c>
      <c r="EM252" s="28" t="s">
        <v>1592</v>
      </c>
      <c r="EN252" s="28"/>
      <c r="EO252" s="28"/>
      <c r="EP252" s="28"/>
      <c r="EQ252" s="28"/>
      <c r="ER252" s="28"/>
      <c r="ES252" s="28"/>
    </row>
    <row r="253" spans="1:149" ht="25.5" customHeight="1">
      <c r="A253" s="27"/>
      <c r="B253" s="34" t="s">
        <v>1597</v>
      </c>
      <c r="C253" s="27"/>
      <c r="D253" s="78" t="s">
        <v>1669</v>
      </c>
      <c r="E253" s="27" t="s">
        <v>1536</v>
      </c>
      <c r="F253" s="28" t="s">
        <v>1537</v>
      </c>
      <c r="G253" s="28" t="s">
        <v>1538</v>
      </c>
      <c r="H253" s="29" t="s">
        <v>857</v>
      </c>
      <c r="I253" s="29"/>
      <c r="J253" s="29" t="s">
        <v>864</v>
      </c>
      <c r="K253" s="27">
        <v>58</v>
      </c>
      <c r="L253" s="28">
        <v>710000000</v>
      </c>
      <c r="M253" s="25" t="s">
        <v>1534</v>
      </c>
      <c r="N253" s="27" t="s">
        <v>1594</v>
      </c>
      <c r="O253" s="27" t="s">
        <v>359</v>
      </c>
      <c r="P253" s="27">
        <v>431010000</v>
      </c>
      <c r="Q253" s="28" t="s">
        <v>1554</v>
      </c>
      <c r="R253" s="29" t="s">
        <v>686</v>
      </c>
      <c r="S253" s="27" t="s">
        <v>1561</v>
      </c>
      <c r="T253" s="27"/>
      <c r="U253" s="27"/>
      <c r="V253" s="30">
        <v>0</v>
      </c>
      <c r="W253" s="30">
        <v>0</v>
      </c>
      <c r="X253" s="30">
        <v>100</v>
      </c>
      <c r="Y253" s="27" t="s">
        <v>970</v>
      </c>
      <c r="Z253" s="27" t="s">
        <v>888</v>
      </c>
      <c r="AA253" s="27">
        <v>300</v>
      </c>
      <c r="AB253" s="33">
        <v>1159.96</v>
      </c>
      <c r="AC253" s="33">
        <f t="shared" si="20"/>
        <v>347988</v>
      </c>
      <c r="AD253" s="33">
        <f t="shared" si="21"/>
        <v>389746.56000000006</v>
      </c>
      <c r="AE253" s="33">
        <v>300</v>
      </c>
      <c r="AF253" s="33">
        <v>1159.96</v>
      </c>
      <c r="AG253" s="33">
        <f t="shared" si="22"/>
        <v>347988</v>
      </c>
      <c r="AH253" s="33">
        <f t="shared" si="23"/>
        <v>389746.56000000006</v>
      </c>
      <c r="AI253" s="33">
        <v>300</v>
      </c>
      <c r="AJ253" s="33">
        <v>1159.96</v>
      </c>
      <c r="AK253" s="33">
        <f t="shared" si="24"/>
        <v>347988</v>
      </c>
      <c r="AL253" s="33">
        <f t="shared" si="34"/>
        <v>389746.56000000006</v>
      </c>
      <c r="AM253" s="33">
        <v>300</v>
      </c>
      <c r="AN253" s="33">
        <v>1159.96</v>
      </c>
      <c r="AO253" s="33">
        <f t="shared" si="26"/>
        <v>347988</v>
      </c>
      <c r="AP253" s="33">
        <f t="shared" si="35"/>
        <v>389746.56000000006</v>
      </c>
      <c r="AQ253" s="33"/>
      <c r="AR253" s="33"/>
      <c r="AS253" s="33">
        <f t="shared" si="28"/>
        <v>0</v>
      </c>
      <c r="AT253" s="33">
        <f t="shared" si="36"/>
        <v>0</v>
      </c>
      <c r="AU253" s="33"/>
      <c r="AV253" s="33"/>
      <c r="AW253" s="33">
        <f t="shared" si="30"/>
        <v>0</v>
      </c>
      <c r="AX253" s="33">
        <f t="shared" si="37"/>
        <v>0</v>
      </c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>
        <f t="shared" si="38"/>
        <v>1200</v>
      </c>
      <c r="EF253" s="36">
        <v>0</v>
      </c>
      <c r="EG253" s="36">
        <f t="shared" si="39"/>
        <v>0</v>
      </c>
      <c r="EH253" s="31" t="s">
        <v>1535</v>
      </c>
      <c r="EI253" s="28"/>
      <c r="EJ253" s="31"/>
      <c r="EK253" s="28" t="s">
        <v>1344</v>
      </c>
      <c r="EL253" s="28" t="s">
        <v>1593</v>
      </c>
      <c r="EM253" s="28" t="s">
        <v>1592</v>
      </c>
      <c r="EN253" s="28"/>
      <c r="EO253" s="28"/>
      <c r="EP253" s="28"/>
      <c r="EQ253" s="28"/>
      <c r="ER253" s="28"/>
      <c r="ES253" s="28"/>
    </row>
    <row r="254" spans="1:149" ht="25.5" customHeight="1">
      <c r="A254" s="27"/>
      <c r="B254" s="34" t="s">
        <v>1918</v>
      </c>
      <c r="C254" s="27"/>
      <c r="D254" s="78" t="s">
        <v>2042</v>
      </c>
      <c r="E254" s="27" t="s">
        <v>1536</v>
      </c>
      <c r="F254" s="28" t="s">
        <v>1537</v>
      </c>
      <c r="G254" s="28" t="s">
        <v>1538</v>
      </c>
      <c r="H254" s="29" t="s">
        <v>857</v>
      </c>
      <c r="I254" s="29"/>
      <c r="J254" s="29" t="s">
        <v>864</v>
      </c>
      <c r="K254" s="27">
        <v>58</v>
      </c>
      <c r="L254" s="28">
        <v>710000000</v>
      </c>
      <c r="M254" s="25" t="s">
        <v>1534</v>
      </c>
      <c r="N254" s="27" t="s">
        <v>1923</v>
      </c>
      <c r="O254" s="27" t="s">
        <v>359</v>
      </c>
      <c r="P254" s="27">
        <v>431010000</v>
      </c>
      <c r="Q254" s="28" t="s">
        <v>1554</v>
      </c>
      <c r="R254" s="29" t="s">
        <v>686</v>
      </c>
      <c r="S254" s="27" t="s">
        <v>1561</v>
      </c>
      <c r="T254" s="27"/>
      <c r="U254" s="27"/>
      <c r="V254" s="30">
        <v>0</v>
      </c>
      <c r="W254" s="30">
        <v>0</v>
      </c>
      <c r="X254" s="30">
        <v>100</v>
      </c>
      <c r="Y254" s="27" t="s">
        <v>970</v>
      </c>
      <c r="Z254" s="27" t="s">
        <v>888</v>
      </c>
      <c r="AA254" s="27">
        <v>300</v>
      </c>
      <c r="AB254" s="33">
        <v>1159.96</v>
      </c>
      <c r="AC254" s="33">
        <f>AA254*AB254</f>
        <v>347988</v>
      </c>
      <c r="AD254" s="33">
        <f>IF(Z254="С НДС",AC254*1.12,AC254)</f>
        <v>389746.56000000006</v>
      </c>
      <c r="AE254" s="33">
        <v>300</v>
      </c>
      <c r="AF254" s="33">
        <v>1159.96</v>
      </c>
      <c r="AG254" s="33">
        <f>AE254*AF254</f>
        <v>347988</v>
      </c>
      <c r="AH254" s="33">
        <f>IF(Z254="С НДС",AG254*1.12,AG254)</f>
        <v>389746.56000000006</v>
      </c>
      <c r="AI254" s="33">
        <v>300</v>
      </c>
      <c r="AJ254" s="33">
        <v>1159.96</v>
      </c>
      <c r="AK254" s="33">
        <f>AI254*AJ254</f>
        <v>347988</v>
      </c>
      <c r="AL254" s="33">
        <f>IF(Z254="С НДС",AK254*1.12,AK254)</f>
        <v>389746.56000000006</v>
      </c>
      <c r="AM254" s="33">
        <v>300</v>
      </c>
      <c r="AN254" s="33">
        <v>1159.96</v>
      </c>
      <c r="AO254" s="33">
        <f>AM254*AN254</f>
        <v>347988</v>
      </c>
      <c r="AP254" s="33">
        <f>IF(Z254="С НДС",AO254*1.12,AO254)</f>
        <v>389746.56000000006</v>
      </c>
      <c r="AQ254" s="33"/>
      <c r="AR254" s="33"/>
      <c r="AS254" s="33">
        <f>AQ254*AR254</f>
        <v>0</v>
      </c>
      <c r="AT254" s="33">
        <f>IF(Z254="С НДС",AS254*1.12,AS254)</f>
        <v>0</v>
      </c>
      <c r="AU254" s="33"/>
      <c r="AV254" s="33"/>
      <c r="AW254" s="33">
        <f>AU254*AV254</f>
        <v>0</v>
      </c>
      <c r="AX254" s="33">
        <f>IF(Z254="С НДС",AW254*1.12,AW254)</f>
        <v>0</v>
      </c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>
        <f>SUM(AA254,AE254,AI254,AM254,AQ254)</f>
        <v>1200</v>
      </c>
      <c r="EF254" s="36">
        <f>SUM(AW254,AS254,AO254,AG254,AC254,AK254)</f>
        <v>1391952</v>
      </c>
      <c r="EG254" s="36">
        <f>IF(Z254="С НДС",EF254*1.12,EF254)</f>
        <v>1558986.2400000002</v>
      </c>
      <c r="EH254" s="31" t="s">
        <v>1535</v>
      </c>
      <c r="EI254" s="28"/>
      <c r="EJ254" s="31"/>
      <c r="EK254" s="28" t="s">
        <v>1344</v>
      </c>
      <c r="EL254" s="28" t="s">
        <v>1593</v>
      </c>
      <c r="EM254" s="28" t="s">
        <v>1592</v>
      </c>
      <c r="EN254" s="28"/>
      <c r="EO254" s="28"/>
      <c r="EP254" s="28"/>
      <c r="EQ254" s="28"/>
      <c r="ER254" s="28"/>
      <c r="ES254" s="28"/>
    </row>
    <row r="255" spans="1:149" ht="25.5" customHeight="1">
      <c r="A255" s="27"/>
      <c r="B255" s="34" t="s">
        <v>1597</v>
      </c>
      <c r="C255" s="27"/>
      <c r="D255" s="78" t="s">
        <v>1681</v>
      </c>
      <c r="E255" s="27" t="s">
        <v>1536</v>
      </c>
      <c r="F255" s="28" t="s">
        <v>1537</v>
      </c>
      <c r="G255" s="28" t="s">
        <v>1538</v>
      </c>
      <c r="H255" s="29" t="s">
        <v>857</v>
      </c>
      <c r="I255" s="29"/>
      <c r="J255" s="29" t="s">
        <v>864</v>
      </c>
      <c r="K255" s="27">
        <v>58</v>
      </c>
      <c r="L255" s="28">
        <v>710000000</v>
      </c>
      <c r="M255" s="25" t="s">
        <v>1534</v>
      </c>
      <c r="N255" s="27" t="s">
        <v>1594</v>
      </c>
      <c r="O255" s="27" t="s">
        <v>359</v>
      </c>
      <c r="P255" s="27">
        <v>511610000</v>
      </c>
      <c r="Q255" s="28" t="s">
        <v>1553</v>
      </c>
      <c r="R255" s="29" t="s">
        <v>686</v>
      </c>
      <c r="S255" s="27" t="s">
        <v>1561</v>
      </c>
      <c r="T255" s="27"/>
      <c r="U255" s="27"/>
      <c r="V255" s="30">
        <v>0</v>
      </c>
      <c r="W255" s="30">
        <v>0</v>
      </c>
      <c r="X255" s="30">
        <v>100</v>
      </c>
      <c r="Y255" s="27" t="s">
        <v>970</v>
      </c>
      <c r="Z255" s="27" t="s">
        <v>888</v>
      </c>
      <c r="AA255" s="27">
        <v>40</v>
      </c>
      <c r="AB255" s="33">
        <v>1159.96</v>
      </c>
      <c r="AC255" s="33">
        <f t="shared" si="20"/>
        <v>46398.4</v>
      </c>
      <c r="AD255" s="33">
        <f t="shared" si="21"/>
        <v>51966.208000000006</v>
      </c>
      <c r="AE255" s="33">
        <v>40</v>
      </c>
      <c r="AF255" s="33">
        <v>1159.96</v>
      </c>
      <c r="AG255" s="33">
        <f t="shared" si="22"/>
        <v>46398.4</v>
      </c>
      <c r="AH255" s="33">
        <f t="shared" si="23"/>
        <v>51966.208000000006</v>
      </c>
      <c r="AI255" s="33">
        <v>40</v>
      </c>
      <c r="AJ255" s="33">
        <v>1159.96</v>
      </c>
      <c r="AK255" s="33">
        <f t="shared" si="24"/>
        <v>46398.4</v>
      </c>
      <c r="AL255" s="33">
        <f t="shared" si="34"/>
        <v>51966.208000000006</v>
      </c>
      <c r="AM255" s="33">
        <v>40</v>
      </c>
      <c r="AN255" s="33">
        <v>1159.96</v>
      </c>
      <c r="AO255" s="33">
        <f t="shared" si="26"/>
        <v>46398.4</v>
      </c>
      <c r="AP255" s="33">
        <f t="shared" si="35"/>
        <v>51966.208000000006</v>
      </c>
      <c r="AQ255" s="33"/>
      <c r="AR255" s="33"/>
      <c r="AS255" s="33">
        <f t="shared" si="28"/>
        <v>0</v>
      </c>
      <c r="AT255" s="33">
        <f t="shared" si="36"/>
        <v>0</v>
      </c>
      <c r="AU255" s="33"/>
      <c r="AV255" s="33"/>
      <c r="AW255" s="33">
        <f t="shared" si="30"/>
        <v>0</v>
      </c>
      <c r="AX255" s="33">
        <f t="shared" si="37"/>
        <v>0</v>
      </c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>
        <f t="shared" si="38"/>
        <v>160</v>
      </c>
      <c r="EF255" s="36">
        <v>0</v>
      </c>
      <c r="EG255" s="36">
        <f t="shared" si="39"/>
        <v>0</v>
      </c>
      <c r="EH255" s="31" t="s">
        <v>1535</v>
      </c>
      <c r="EI255" s="28"/>
      <c r="EJ255" s="31"/>
      <c r="EK255" s="28" t="s">
        <v>1344</v>
      </c>
      <c r="EL255" s="28" t="s">
        <v>1593</v>
      </c>
      <c r="EM255" s="28" t="s">
        <v>1592</v>
      </c>
      <c r="EN255" s="28"/>
      <c r="EO255" s="28"/>
      <c r="EP255" s="28"/>
      <c r="EQ255" s="28"/>
      <c r="ER255" s="28"/>
      <c r="ES255" s="28"/>
    </row>
    <row r="256" spans="1:149" ht="25.5" customHeight="1">
      <c r="A256" s="27"/>
      <c r="B256" s="34" t="s">
        <v>1918</v>
      </c>
      <c r="C256" s="27"/>
      <c r="D256" s="78" t="s">
        <v>2043</v>
      </c>
      <c r="E256" s="27" t="s">
        <v>1536</v>
      </c>
      <c r="F256" s="28" t="s">
        <v>1537</v>
      </c>
      <c r="G256" s="28" t="s">
        <v>1538</v>
      </c>
      <c r="H256" s="29" t="s">
        <v>857</v>
      </c>
      <c r="I256" s="29"/>
      <c r="J256" s="29" t="s">
        <v>864</v>
      </c>
      <c r="K256" s="27">
        <v>58</v>
      </c>
      <c r="L256" s="28">
        <v>710000000</v>
      </c>
      <c r="M256" s="25" t="s">
        <v>1534</v>
      </c>
      <c r="N256" s="27" t="s">
        <v>1923</v>
      </c>
      <c r="O256" s="27" t="s">
        <v>359</v>
      </c>
      <c r="P256" s="27">
        <v>511610000</v>
      </c>
      <c r="Q256" s="28" t="s">
        <v>1553</v>
      </c>
      <c r="R256" s="29" t="s">
        <v>686</v>
      </c>
      <c r="S256" s="27" t="s">
        <v>1561</v>
      </c>
      <c r="T256" s="27"/>
      <c r="U256" s="27"/>
      <c r="V256" s="30">
        <v>0</v>
      </c>
      <c r="W256" s="30">
        <v>0</v>
      </c>
      <c r="X256" s="30">
        <v>100</v>
      </c>
      <c r="Y256" s="27" t="s">
        <v>970</v>
      </c>
      <c r="Z256" s="27" t="s">
        <v>888</v>
      </c>
      <c r="AA256" s="27">
        <v>40</v>
      </c>
      <c r="AB256" s="33">
        <v>1159.96</v>
      </c>
      <c r="AC256" s="33">
        <f>AA256*AB256</f>
        <v>46398.4</v>
      </c>
      <c r="AD256" s="33">
        <f>IF(Z256="С НДС",AC256*1.12,AC256)</f>
        <v>51966.208000000006</v>
      </c>
      <c r="AE256" s="33">
        <v>40</v>
      </c>
      <c r="AF256" s="33">
        <v>1159.96</v>
      </c>
      <c r="AG256" s="33">
        <f>AE256*AF256</f>
        <v>46398.4</v>
      </c>
      <c r="AH256" s="33">
        <f>IF(Z256="С НДС",AG256*1.12,AG256)</f>
        <v>51966.208000000006</v>
      </c>
      <c r="AI256" s="33">
        <v>40</v>
      </c>
      <c r="AJ256" s="33">
        <v>1159.96</v>
      </c>
      <c r="AK256" s="33">
        <f>AI256*AJ256</f>
        <v>46398.4</v>
      </c>
      <c r="AL256" s="33">
        <f>IF(Z256="С НДС",AK256*1.12,AK256)</f>
        <v>51966.208000000006</v>
      </c>
      <c r="AM256" s="33">
        <v>40</v>
      </c>
      <c r="AN256" s="33">
        <v>1159.96</v>
      </c>
      <c r="AO256" s="33">
        <f>AM256*AN256</f>
        <v>46398.4</v>
      </c>
      <c r="AP256" s="33">
        <f>IF(Z256="С НДС",AO256*1.12,AO256)</f>
        <v>51966.208000000006</v>
      </c>
      <c r="AQ256" s="33"/>
      <c r="AR256" s="33"/>
      <c r="AS256" s="33">
        <f>AQ256*AR256</f>
        <v>0</v>
      </c>
      <c r="AT256" s="33">
        <f>IF(Z256="С НДС",AS256*1.12,AS256)</f>
        <v>0</v>
      </c>
      <c r="AU256" s="33"/>
      <c r="AV256" s="33"/>
      <c r="AW256" s="33">
        <f>AU256*AV256</f>
        <v>0</v>
      </c>
      <c r="AX256" s="33">
        <f>IF(Z256="С НДС",AW256*1.12,AW256)</f>
        <v>0</v>
      </c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>
        <f>SUM(AA256,AE256,AI256,AM256,AQ256)</f>
        <v>160</v>
      </c>
      <c r="EF256" s="36">
        <f>SUM(AW256,AS256,AO256,AG256,AC256,AK256)</f>
        <v>185593.6</v>
      </c>
      <c r="EG256" s="36">
        <f>IF(Z256="С НДС",EF256*1.12,EF256)</f>
        <v>207864.83200000002</v>
      </c>
      <c r="EH256" s="31" t="s">
        <v>1535</v>
      </c>
      <c r="EI256" s="28"/>
      <c r="EJ256" s="31"/>
      <c r="EK256" s="28" t="s">
        <v>1344</v>
      </c>
      <c r="EL256" s="28" t="s">
        <v>1593</v>
      </c>
      <c r="EM256" s="28" t="s">
        <v>1592</v>
      </c>
      <c r="EN256" s="28"/>
      <c r="EO256" s="28"/>
      <c r="EP256" s="28"/>
      <c r="EQ256" s="28"/>
      <c r="ER256" s="28"/>
      <c r="ES256" s="28"/>
    </row>
    <row r="257" spans="1:149" ht="25.5" customHeight="1">
      <c r="A257" s="27"/>
      <c r="B257" s="34" t="s">
        <v>1597</v>
      </c>
      <c r="C257" s="27"/>
      <c r="D257" s="78" t="s">
        <v>1620</v>
      </c>
      <c r="E257" s="27" t="s">
        <v>1536</v>
      </c>
      <c r="F257" s="28" t="s">
        <v>1537</v>
      </c>
      <c r="G257" s="28" t="s">
        <v>1538</v>
      </c>
      <c r="H257" s="29" t="s">
        <v>857</v>
      </c>
      <c r="I257" s="29"/>
      <c r="J257" s="29" t="s">
        <v>864</v>
      </c>
      <c r="K257" s="27">
        <v>58</v>
      </c>
      <c r="L257" s="28">
        <v>710000000</v>
      </c>
      <c r="M257" s="25" t="s">
        <v>1534</v>
      </c>
      <c r="N257" s="27" t="s">
        <v>1594</v>
      </c>
      <c r="O257" s="27" t="s">
        <v>359</v>
      </c>
      <c r="P257" s="27">
        <v>316621100</v>
      </c>
      <c r="Q257" s="28" t="s">
        <v>1552</v>
      </c>
      <c r="R257" s="29" t="s">
        <v>686</v>
      </c>
      <c r="S257" s="27" t="s">
        <v>1561</v>
      </c>
      <c r="T257" s="27"/>
      <c r="U257" s="27"/>
      <c r="V257" s="30">
        <v>0</v>
      </c>
      <c r="W257" s="30">
        <v>0</v>
      </c>
      <c r="X257" s="30">
        <v>100</v>
      </c>
      <c r="Y257" s="27" t="s">
        <v>970</v>
      </c>
      <c r="Z257" s="27" t="s">
        <v>888</v>
      </c>
      <c r="AA257" s="27">
        <v>30</v>
      </c>
      <c r="AB257" s="33">
        <v>1159.96</v>
      </c>
      <c r="AC257" s="33">
        <f t="shared" si="20"/>
        <v>34798.8</v>
      </c>
      <c r="AD257" s="33">
        <f t="shared" si="21"/>
        <v>38974.65600000001</v>
      </c>
      <c r="AE257" s="33">
        <v>30</v>
      </c>
      <c r="AF257" s="33">
        <v>1159.96</v>
      </c>
      <c r="AG257" s="33">
        <f t="shared" si="22"/>
        <v>34798.8</v>
      </c>
      <c r="AH257" s="33">
        <f t="shared" si="23"/>
        <v>38974.65600000001</v>
      </c>
      <c r="AI257" s="33">
        <v>30</v>
      </c>
      <c r="AJ257" s="33">
        <v>1159.96</v>
      </c>
      <c r="AK257" s="33">
        <f t="shared" si="24"/>
        <v>34798.8</v>
      </c>
      <c r="AL257" s="33">
        <f t="shared" si="34"/>
        <v>38974.65600000001</v>
      </c>
      <c r="AM257" s="33">
        <v>30</v>
      </c>
      <c r="AN257" s="33">
        <v>1159.96</v>
      </c>
      <c r="AO257" s="33">
        <f t="shared" si="26"/>
        <v>34798.8</v>
      </c>
      <c r="AP257" s="33">
        <f t="shared" si="35"/>
        <v>38974.65600000001</v>
      </c>
      <c r="AQ257" s="33"/>
      <c r="AR257" s="33"/>
      <c r="AS257" s="33">
        <f t="shared" si="28"/>
        <v>0</v>
      </c>
      <c r="AT257" s="33">
        <f t="shared" si="36"/>
        <v>0</v>
      </c>
      <c r="AU257" s="33"/>
      <c r="AV257" s="33"/>
      <c r="AW257" s="33">
        <f t="shared" si="30"/>
        <v>0</v>
      </c>
      <c r="AX257" s="33">
        <f t="shared" si="37"/>
        <v>0</v>
      </c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  <c r="DM257" s="33"/>
      <c r="DN257" s="33"/>
      <c r="DO257" s="33"/>
      <c r="DP257" s="33"/>
      <c r="DQ257" s="33"/>
      <c r="DR257" s="33"/>
      <c r="DS257" s="33"/>
      <c r="DT257" s="33"/>
      <c r="DU257" s="33"/>
      <c r="DV257" s="33"/>
      <c r="DW257" s="33"/>
      <c r="DX257" s="33"/>
      <c r="DY257" s="33"/>
      <c r="DZ257" s="33"/>
      <c r="EA257" s="33"/>
      <c r="EB257" s="33"/>
      <c r="EC257" s="33"/>
      <c r="ED257" s="33"/>
      <c r="EE257" s="33">
        <f t="shared" si="38"/>
        <v>120</v>
      </c>
      <c r="EF257" s="36">
        <v>0</v>
      </c>
      <c r="EG257" s="36">
        <f t="shared" si="39"/>
        <v>0</v>
      </c>
      <c r="EH257" s="31" t="s">
        <v>1535</v>
      </c>
      <c r="EI257" s="28"/>
      <c r="EJ257" s="31"/>
      <c r="EK257" s="28" t="s">
        <v>1344</v>
      </c>
      <c r="EL257" s="28" t="s">
        <v>1593</v>
      </c>
      <c r="EM257" s="28" t="s">
        <v>1592</v>
      </c>
      <c r="EN257" s="28"/>
      <c r="EO257" s="28"/>
      <c r="EP257" s="28"/>
      <c r="EQ257" s="28"/>
      <c r="ER257" s="28"/>
      <c r="ES257" s="28"/>
    </row>
    <row r="258" spans="1:149" ht="25.5" customHeight="1">
      <c r="A258" s="27"/>
      <c r="B258" s="34" t="s">
        <v>1918</v>
      </c>
      <c r="C258" s="27"/>
      <c r="D258" s="78" t="s">
        <v>2044</v>
      </c>
      <c r="E258" s="27" t="s">
        <v>1536</v>
      </c>
      <c r="F258" s="28" t="s">
        <v>1537</v>
      </c>
      <c r="G258" s="28" t="s">
        <v>1538</v>
      </c>
      <c r="H258" s="29" t="s">
        <v>857</v>
      </c>
      <c r="I258" s="29"/>
      <c r="J258" s="29" t="s">
        <v>864</v>
      </c>
      <c r="K258" s="27">
        <v>58</v>
      </c>
      <c r="L258" s="28">
        <v>710000000</v>
      </c>
      <c r="M258" s="25" t="s">
        <v>1534</v>
      </c>
      <c r="N258" s="27" t="s">
        <v>1923</v>
      </c>
      <c r="O258" s="27" t="s">
        <v>359</v>
      </c>
      <c r="P258" s="27">
        <v>316621100</v>
      </c>
      <c r="Q258" s="28" t="s">
        <v>1552</v>
      </c>
      <c r="R258" s="29" t="s">
        <v>686</v>
      </c>
      <c r="S258" s="27" t="s">
        <v>1561</v>
      </c>
      <c r="T258" s="27"/>
      <c r="U258" s="27"/>
      <c r="V258" s="30">
        <v>0</v>
      </c>
      <c r="W258" s="30">
        <v>0</v>
      </c>
      <c r="X258" s="30">
        <v>100</v>
      </c>
      <c r="Y258" s="27" t="s">
        <v>970</v>
      </c>
      <c r="Z258" s="27" t="s">
        <v>888</v>
      </c>
      <c r="AA258" s="27">
        <v>30</v>
      </c>
      <c r="AB258" s="33">
        <v>1159.96</v>
      </c>
      <c r="AC258" s="33">
        <f>AA258*AB258</f>
        <v>34798.8</v>
      </c>
      <c r="AD258" s="33">
        <f>IF(Z258="С НДС",AC258*1.12,AC258)</f>
        <v>38974.65600000001</v>
      </c>
      <c r="AE258" s="33">
        <v>30</v>
      </c>
      <c r="AF258" s="33">
        <v>1159.96</v>
      </c>
      <c r="AG258" s="33">
        <f>AE258*AF258</f>
        <v>34798.8</v>
      </c>
      <c r="AH258" s="33">
        <f>IF(Z258="С НДС",AG258*1.12,AG258)</f>
        <v>38974.65600000001</v>
      </c>
      <c r="AI258" s="33">
        <v>30</v>
      </c>
      <c r="AJ258" s="33">
        <v>1159.96</v>
      </c>
      <c r="AK258" s="33">
        <f>AI258*AJ258</f>
        <v>34798.8</v>
      </c>
      <c r="AL258" s="33">
        <f>IF(Z258="С НДС",AK258*1.12,AK258)</f>
        <v>38974.65600000001</v>
      </c>
      <c r="AM258" s="33">
        <v>30</v>
      </c>
      <c r="AN258" s="33">
        <v>1159.96</v>
      </c>
      <c r="AO258" s="33">
        <f>AM258*AN258</f>
        <v>34798.8</v>
      </c>
      <c r="AP258" s="33">
        <f>IF(Z258="С НДС",AO258*1.12,AO258)</f>
        <v>38974.65600000001</v>
      </c>
      <c r="AQ258" s="33"/>
      <c r="AR258" s="33"/>
      <c r="AS258" s="33">
        <f>AQ258*AR258</f>
        <v>0</v>
      </c>
      <c r="AT258" s="33">
        <f>IF(Z258="С НДС",AS258*1.12,AS258)</f>
        <v>0</v>
      </c>
      <c r="AU258" s="33"/>
      <c r="AV258" s="33"/>
      <c r="AW258" s="33">
        <f>AU258*AV258</f>
        <v>0</v>
      </c>
      <c r="AX258" s="33">
        <f>IF(Z258="С НДС",AW258*1.12,AW258)</f>
        <v>0</v>
      </c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>
        <f>SUM(AA258,AE258,AI258,AM258,AQ258)</f>
        <v>120</v>
      </c>
      <c r="EF258" s="36">
        <f>SUM(AW258,AS258,AO258,AG258,AC258,AK258)</f>
        <v>139195.2</v>
      </c>
      <c r="EG258" s="36">
        <f>IF(Z258="С НДС",EF258*1.12,EF258)</f>
        <v>155898.62400000004</v>
      </c>
      <c r="EH258" s="31" t="s">
        <v>1535</v>
      </c>
      <c r="EI258" s="28"/>
      <c r="EJ258" s="31"/>
      <c r="EK258" s="28" t="s">
        <v>1344</v>
      </c>
      <c r="EL258" s="28" t="s">
        <v>1593</v>
      </c>
      <c r="EM258" s="28" t="s">
        <v>1592</v>
      </c>
      <c r="EN258" s="28"/>
      <c r="EO258" s="28"/>
      <c r="EP258" s="28"/>
      <c r="EQ258" s="28"/>
      <c r="ER258" s="28"/>
      <c r="ES258" s="28"/>
    </row>
    <row r="259" spans="1:149" ht="25.5" customHeight="1">
      <c r="A259" s="27"/>
      <c r="B259" s="34" t="s">
        <v>1597</v>
      </c>
      <c r="C259" s="27"/>
      <c r="D259" s="78" t="s">
        <v>1700</v>
      </c>
      <c r="E259" s="27" t="s">
        <v>1536</v>
      </c>
      <c r="F259" s="28" t="s">
        <v>1537</v>
      </c>
      <c r="G259" s="28" t="s">
        <v>1538</v>
      </c>
      <c r="H259" s="29" t="s">
        <v>857</v>
      </c>
      <c r="I259" s="29"/>
      <c r="J259" s="29" t="s">
        <v>864</v>
      </c>
      <c r="K259" s="27">
        <v>58</v>
      </c>
      <c r="L259" s="28">
        <v>710000000</v>
      </c>
      <c r="M259" s="25" t="s">
        <v>1534</v>
      </c>
      <c r="N259" s="27" t="s">
        <v>1594</v>
      </c>
      <c r="O259" s="27" t="s">
        <v>359</v>
      </c>
      <c r="P259" s="27">
        <v>631010000</v>
      </c>
      <c r="Q259" s="28" t="s">
        <v>1551</v>
      </c>
      <c r="R259" s="29" t="s">
        <v>686</v>
      </c>
      <c r="S259" s="27" t="s">
        <v>1561</v>
      </c>
      <c r="T259" s="27"/>
      <c r="U259" s="27"/>
      <c r="V259" s="30">
        <v>0</v>
      </c>
      <c r="W259" s="30">
        <v>0</v>
      </c>
      <c r="X259" s="30">
        <v>100</v>
      </c>
      <c r="Y259" s="27" t="s">
        <v>970</v>
      </c>
      <c r="Z259" s="27" t="s">
        <v>888</v>
      </c>
      <c r="AA259" s="27">
        <v>20</v>
      </c>
      <c r="AB259" s="33">
        <v>1159.96</v>
      </c>
      <c r="AC259" s="33">
        <f t="shared" si="20"/>
        <v>23199.2</v>
      </c>
      <c r="AD259" s="33">
        <f t="shared" si="21"/>
        <v>25983.104000000003</v>
      </c>
      <c r="AE259" s="33">
        <v>20</v>
      </c>
      <c r="AF259" s="33">
        <v>1159.96</v>
      </c>
      <c r="AG259" s="33">
        <f t="shared" si="22"/>
        <v>23199.2</v>
      </c>
      <c r="AH259" s="33">
        <f t="shared" si="23"/>
        <v>25983.104000000003</v>
      </c>
      <c r="AI259" s="33">
        <v>20</v>
      </c>
      <c r="AJ259" s="33">
        <v>1159.96</v>
      </c>
      <c r="AK259" s="33">
        <f t="shared" si="24"/>
        <v>23199.2</v>
      </c>
      <c r="AL259" s="33">
        <f t="shared" si="34"/>
        <v>25983.104000000003</v>
      </c>
      <c r="AM259" s="33">
        <v>20</v>
      </c>
      <c r="AN259" s="33">
        <v>1159.96</v>
      </c>
      <c r="AO259" s="33">
        <f t="shared" si="26"/>
        <v>23199.2</v>
      </c>
      <c r="AP259" s="33">
        <f t="shared" si="35"/>
        <v>25983.104000000003</v>
      </c>
      <c r="AQ259" s="33"/>
      <c r="AR259" s="33"/>
      <c r="AS259" s="33">
        <f t="shared" si="28"/>
        <v>0</v>
      </c>
      <c r="AT259" s="33">
        <f t="shared" si="36"/>
        <v>0</v>
      </c>
      <c r="AU259" s="33"/>
      <c r="AV259" s="33"/>
      <c r="AW259" s="33">
        <f t="shared" si="30"/>
        <v>0</v>
      </c>
      <c r="AX259" s="33">
        <f t="shared" si="37"/>
        <v>0</v>
      </c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>
        <f t="shared" si="38"/>
        <v>80</v>
      </c>
      <c r="EF259" s="36">
        <v>0</v>
      </c>
      <c r="EG259" s="36">
        <f t="shared" si="39"/>
        <v>0</v>
      </c>
      <c r="EH259" s="31" t="s">
        <v>1535</v>
      </c>
      <c r="EI259" s="28"/>
      <c r="EJ259" s="31"/>
      <c r="EK259" s="28" t="s">
        <v>1344</v>
      </c>
      <c r="EL259" s="28" t="s">
        <v>1593</v>
      </c>
      <c r="EM259" s="28" t="s">
        <v>1592</v>
      </c>
      <c r="EN259" s="28"/>
      <c r="EO259" s="28"/>
      <c r="EP259" s="28"/>
      <c r="EQ259" s="28"/>
      <c r="ER259" s="28"/>
      <c r="ES259" s="28"/>
    </row>
    <row r="260" spans="1:149" ht="25.5" customHeight="1">
      <c r="A260" s="27"/>
      <c r="B260" s="34" t="s">
        <v>1918</v>
      </c>
      <c r="C260" s="27"/>
      <c r="D260" s="78" t="s">
        <v>2045</v>
      </c>
      <c r="E260" s="27" t="s">
        <v>1536</v>
      </c>
      <c r="F260" s="28" t="s">
        <v>1537</v>
      </c>
      <c r="G260" s="28" t="s">
        <v>1538</v>
      </c>
      <c r="H260" s="29" t="s">
        <v>857</v>
      </c>
      <c r="I260" s="29"/>
      <c r="J260" s="29" t="s">
        <v>864</v>
      </c>
      <c r="K260" s="27">
        <v>58</v>
      </c>
      <c r="L260" s="28">
        <v>710000000</v>
      </c>
      <c r="M260" s="25" t="s">
        <v>1534</v>
      </c>
      <c r="N260" s="27" t="s">
        <v>1923</v>
      </c>
      <c r="O260" s="27" t="s">
        <v>359</v>
      </c>
      <c r="P260" s="27">
        <v>631010000</v>
      </c>
      <c r="Q260" s="28" t="s">
        <v>1551</v>
      </c>
      <c r="R260" s="29" t="s">
        <v>686</v>
      </c>
      <c r="S260" s="27" t="s">
        <v>1561</v>
      </c>
      <c r="T260" s="27"/>
      <c r="U260" s="27"/>
      <c r="V260" s="30">
        <v>0</v>
      </c>
      <c r="W260" s="30">
        <v>0</v>
      </c>
      <c r="X260" s="30">
        <v>100</v>
      </c>
      <c r="Y260" s="27" t="s">
        <v>970</v>
      </c>
      <c r="Z260" s="27" t="s">
        <v>888</v>
      </c>
      <c r="AA260" s="27">
        <v>20</v>
      </c>
      <c r="AB260" s="33">
        <v>1159.96</v>
      </c>
      <c r="AC260" s="33">
        <f>AA260*AB260</f>
        <v>23199.2</v>
      </c>
      <c r="AD260" s="33">
        <f>IF(Z260="С НДС",AC260*1.12,AC260)</f>
        <v>25983.104000000003</v>
      </c>
      <c r="AE260" s="33">
        <v>20</v>
      </c>
      <c r="AF260" s="33">
        <v>1159.96</v>
      </c>
      <c r="AG260" s="33">
        <f>AE260*AF260</f>
        <v>23199.2</v>
      </c>
      <c r="AH260" s="33">
        <f>IF(Z260="С НДС",AG260*1.12,AG260)</f>
        <v>25983.104000000003</v>
      </c>
      <c r="AI260" s="33">
        <v>20</v>
      </c>
      <c r="AJ260" s="33">
        <v>1159.96</v>
      </c>
      <c r="AK260" s="33">
        <f>AI260*AJ260</f>
        <v>23199.2</v>
      </c>
      <c r="AL260" s="33">
        <f>IF(Z260="С НДС",AK260*1.12,AK260)</f>
        <v>25983.104000000003</v>
      </c>
      <c r="AM260" s="33">
        <v>20</v>
      </c>
      <c r="AN260" s="33">
        <v>1159.96</v>
      </c>
      <c r="AO260" s="33">
        <f>AM260*AN260</f>
        <v>23199.2</v>
      </c>
      <c r="AP260" s="33">
        <f>IF(Z260="С НДС",AO260*1.12,AO260)</f>
        <v>25983.104000000003</v>
      </c>
      <c r="AQ260" s="33"/>
      <c r="AR260" s="33"/>
      <c r="AS260" s="33">
        <f>AQ260*AR260</f>
        <v>0</v>
      </c>
      <c r="AT260" s="33">
        <f>IF(Z260="С НДС",AS260*1.12,AS260)</f>
        <v>0</v>
      </c>
      <c r="AU260" s="33"/>
      <c r="AV260" s="33"/>
      <c r="AW260" s="33">
        <f>AU260*AV260</f>
        <v>0</v>
      </c>
      <c r="AX260" s="33">
        <f>IF(Z260="С НДС",AW260*1.12,AW260)</f>
        <v>0</v>
      </c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T260" s="33"/>
      <c r="DU260" s="33"/>
      <c r="DV260" s="33"/>
      <c r="DW260" s="33"/>
      <c r="DX260" s="33"/>
      <c r="DY260" s="33"/>
      <c r="DZ260" s="33"/>
      <c r="EA260" s="33"/>
      <c r="EB260" s="33"/>
      <c r="EC260" s="33"/>
      <c r="ED260" s="33"/>
      <c r="EE260" s="33">
        <f>SUM(AA260,AE260,AI260,AM260,AQ260)</f>
        <v>80</v>
      </c>
      <c r="EF260" s="36">
        <f>SUM(AW260,AS260,AO260,AG260,AC260,AK260)</f>
        <v>92796.8</v>
      </c>
      <c r="EG260" s="36">
        <f>IF(Z260="С НДС",EF260*1.12,EF260)</f>
        <v>103932.41600000001</v>
      </c>
      <c r="EH260" s="31" t="s">
        <v>1535</v>
      </c>
      <c r="EI260" s="28"/>
      <c r="EJ260" s="31"/>
      <c r="EK260" s="28" t="s">
        <v>1344</v>
      </c>
      <c r="EL260" s="28" t="s">
        <v>1593</v>
      </c>
      <c r="EM260" s="28" t="s">
        <v>1592</v>
      </c>
      <c r="EN260" s="28"/>
      <c r="EO260" s="28"/>
      <c r="EP260" s="28"/>
      <c r="EQ260" s="28"/>
      <c r="ER260" s="28"/>
      <c r="ES260" s="28"/>
    </row>
    <row r="261" spans="1:149" ht="25.5" customHeight="1">
      <c r="A261" s="27"/>
      <c r="B261" s="34" t="s">
        <v>1597</v>
      </c>
      <c r="C261" s="27"/>
      <c r="D261" s="78" t="s">
        <v>1664</v>
      </c>
      <c r="E261" s="27" t="s">
        <v>1536</v>
      </c>
      <c r="F261" s="28" t="s">
        <v>1537</v>
      </c>
      <c r="G261" s="28" t="s">
        <v>1538</v>
      </c>
      <c r="H261" s="29" t="s">
        <v>857</v>
      </c>
      <c r="I261" s="29"/>
      <c r="J261" s="29" t="s">
        <v>864</v>
      </c>
      <c r="K261" s="27">
        <v>58</v>
      </c>
      <c r="L261" s="28">
        <v>710000000</v>
      </c>
      <c r="M261" s="25" t="s">
        <v>1534</v>
      </c>
      <c r="N261" s="27" t="s">
        <v>1594</v>
      </c>
      <c r="O261" s="27" t="s">
        <v>359</v>
      </c>
      <c r="P261" s="27">
        <v>396473100</v>
      </c>
      <c r="Q261" s="28" t="s">
        <v>1550</v>
      </c>
      <c r="R261" s="29" t="s">
        <v>686</v>
      </c>
      <c r="S261" s="27" t="s">
        <v>1561</v>
      </c>
      <c r="T261" s="27"/>
      <c r="U261" s="27"/>
      <c r="V261" s="30">
        <v>0</v>
      </c>
      <c r="W261" s="30">
        <v>0</v>
      </c>
      <c r="X261" s="30">
        <v>100</v>
      </c>
      <c r="Y261" s="27" t="s">
        <v>970</v>
      </c>
      <c r="Z261" s="27" t="s">
        <v>888</v>
      </c>
      <c r="AA261" s="27">
        <v>240</v>
      </c>
      <c r="AB261" s="33">
        <v>1159.96</v>
      </c>
      <c r="AC261" s="33">
        <f t="shared" si="20"/>
        <v>278390.4</v>
      </c>
      <c r="AD261" s="33">
        <f t="shared" si="21"/>
        <v>311797.2480000001</v>
      </c>
      <c r="AE261" s="33">
        <v>240</v>
      </c>
      <c r="AF261" s="33">
        <v>1159.96</v>
      </c>
      <c r="AG261" s="33">
        <f t="shared" si="22"/>
        <v>278390.4</v>
      </c>
      <c r="AH261" s="33">
        <f t="shared" si="23"/>
        <v>311797.2480000001</v>
      </c>
      <c r="AI261" s="33">
        <v>240</v>
      </c>
      <c r="AJ261" s="33">
        <v>1159.96</v>
      </c>
      <c r="AK261" s="33">
        <f t="shared" si="24"/>
        <v>278390.4</v>
      </c>
      <c r="AL261" s="33">
        <f t="shared" si="34"/>
        <v>311797.2480000001</v>
      </c>
      <c r="AM261" s="33">
        <v>240</v>
      </c>
      <c r="AN261" s="33">
        <v>1159.96</v>
      </c>
      <c r="AO261" s="33">
        <f t="shared" si="26"/>
        <v>278390.4</v>
      </c>
      <c r="AP261" s="33">
        <f t="shared" si="35"/>
        <v>311797.2480000001</v>
      </c>
      <c r="AQ261" s="33"/>
      <c r="AR261" s="33"/>
      <c r="AS261" s="33">
        <f t="shared" si="28"/>
        <v>0</v>
      </c>
      <c r="AT261" s="33">
        <f t="shared" si="36"/>
        <v>0</v>
      </c>
      <c r="AU261" s="33"/>
      <c r="AV261" s="33"/>
      <c r="AW261" s="33">
        <f t="shared" si="30"/>
        <v>0</v>
      </c>
      <c r="AX261" s="33">
        <f t="shared" si="37"/>
        <v>0</v>
      </c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33"/>
      <c r="DZ261" s="33"/>
      <c r="EA261" s="33"/>
      <c r="EB261" s="33"/>
      <c r="EC261" s="33"/>
      <c r="ED261" s="33"/>
      <c r="EE261" s="33">
        <f t="shared" si="38"/>
        <v>960</v>
      </c>
      <c r="EF261" s="36">
        <v>0</v>
      </c>
      <c r="EG261" s="36">
        <f t="shared" si="39"/>
        <v>0</v>
      </c>
      <c r="EH261" s="31" t="s">
        <v>1535</v>
      </c>
      <c r="EI261" s="28"/>
      <c r="EJ261" s="31"/>
      <c r="EK261" s="28" t="s">
        <v>1344</v>
      </c>
      <c r="EL261" s="28" t="s">
        <v>1593</v>
      </c>
      <c r="EM261" s="28" t="s">
        <v>1592</v>
      </c>
      <c r="EN261" s="28"/>
      <c r="EO261" s="28"/>
      <c r="EP261" s="28"/>
      <c r="EQ261" s="28"/>
      <c r="ER261" s="28"/>
      <c r="ES261" s="28"/>
    </row>
    <row r="262" spans="1:149" ht="25.5" customHeight="1">
      <c r="A262" s="27"/>
      <c r="B262" s="34" t="s">
        <v>1918</v>
      </c>
      <c r="C262" s="27"/>
      <c r="D262" s="78" t="s">
        <v>2046</v>
      </c>
      <c r="E262" s="27" t="s">
        <v>1536</v>
      </c>
      <c r="F262" s="28" t="s">
        <v>1537</v>
      </c>
      <c r="G262" s="28" t="s">
        <v>1538</v>
      </c>
      <c r="H262" s="29" t="s">
        <v>857</v>
      </c>
      <c r="I262" s="29"/>
      <c r="J262" s="29" t="s">
        <v>864</v>
      </c>
      <c r="K262" s="27">
        <v>58</v>
      </c>
      <c r="L262" s="28">
        <v>710000000</v>
      </c>
      <c r="M262" s="25" t="s">
        <v>1534</v>
      </c>
      <c r="N262" s="27" t="s">
        <v>1923</v>
      </c>
      <c r="O262" s="27" t="s">
        <v>359</v>
      </c>
      <c r="P262" s="27">
        <v>396473100</v>
      </c>
      <c r="Q262" s="28" t="s">
        <v>1550</v>
      </c>
      <c r="R262" s="29" t="s">
        <v>686</v>
      </c>
      <c r="S262" s="27" t="s">
        <v>1561</v>
      </c>
      <c r="T262" s="27"/>
      <c r="U262" s="27"/>
      <c r="V262" s="30">
        <v>0</v>
      </c>
      <c r="W262" s="30">
        <v>0</v>
      </c>
      <c r="X262" s="30">
        <v>100</v>
      </c>
      <c r="Y262" s="27" t="s">
        <v>970</v>
      </c>
      <c r="Z262" s="27" t="s">
        <v>888</v>
      </c>
      <c r="AA262" s="27">
        <v>240</v>
      </c>
      <c r="AB262" s="33">
        <v>1159.96</v>
      </c>
      <c r="AC262" s="33">
        <f>AA262*AB262</f>
        <v>278390.4</v>
      </c>
      <c r="AD262" s="33">
        <f>IF(Z262="С НДС",AC262*1.12,AC262)</f>
        <v>311797.2480000001</v>
      </c>
      <c r="AE262" s="33">
        <v>240</v>
      </c>
      <c r="AF262" s="33">
        <v>1159.96</v>
      </c>
      <c r="AG262" s="33">
        <f>AE262*AF262</f>
        <v>278390.4</v>
      </c>
      <c r="AH262" s="33">
        <f>IF(Z262="С НДС",AG262*1.12,AG262)</f>
        <v>311797.2480000001</v>
      </c>
      <c r="AI262" s="33">
        <v>240</v>
      </c>
      <c r="AJ262" s="33">
        <v>1159.96</v>
      </c>
      <c r="AK262" s="33">
        <f>AI262*AJ262</f>
        <v>278390.4</v>
      </c>
      <c r="AL262" s="33">
        <f>IF(Z262="С НДС",AK262*1.12,AK262)</f>
        <v>311797.2480000001</v>
      </c>
      <c r="AM262" s="33">
        <v>240</v>
      </c>
      <c r="AN262" s="33">
        <v>1159.96</v>
      </c>
      <c r="AO262" s="33">
        <f>AM262*AN262</f>
        <v>278390.4</v>
      </c>
      <c r="AP262" s="33">
        <f>IF(Z262="С НДС",AO262*1.12,AO262)</f>
        <v>311797.2480000001</v>
      </c>
      <c r="AQ262" s="33"/>
      <c r="AR262" s="33"/>
      <c r="AS262" s="33">
        <f>AQ262*AR262</f>
        <v>0</v>
      </c>
      <c r="AT262" s="33">
        <f>IF(Z262="С НДС",AS262*1.12,AS262)</f>
        <v>0</v>
      </c>
      <c r="AU262" s="33"/>
      <c r="AV262" s="33"/>
      <c r="AW262" s="33">
        <f>AU262*AV262</f>
        <v>0</v>
      </c>
      <c r="AX262" s="33">
        <f>IF(Z262="С НДС",AW262*1.12,AW262)</f>
        <v>0</v>
      </c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>
        <f>SUM(AA262,AE262,AI262,AM262,AQ262)</f>
        <v>960</v>
      </c>
      <c r="EF262" s="36">
        <f>SUM(AW262,AS262,AO262,AG262,AC262,AK262)</f>
        <v>1113561.6</v>
      </c>
      <c r="EG262" s="36">
        <f>IF(Z262="С НДС",EF262*1.12,EF262)</f>
        <v>1247188.9920000003</v>
      </c>
      <c r="EH262" s="31" t="s">
        <v>1535</v>
      </c>
      <c r="EI262" s="28"/>
      <c r="EJ262" s="31"/>
      <c r="EK262" s="28" t="s">
        <v>1344</v>
      </c>
      <c r="EL262" s="28" t="s">
        <v>1593</v>
      </c>
      <c r="EM262" s="28" t="s">
        <v>1592</v>
      </c>
      <c r="EN262" s="28"/>
      <c r="EO262" s="28"/>
      <c r="EP262" s="28"/>
      <c r="EQ262" s="28"/>
      <c r="ER262" s="28"/>
      <c r="ES262" s="28"/>
    </row>
    <row r="263" spans="1:149" ht="25.5" customHeight="1">
      <c r="A263" s="27"/>
      <c r="B263" s="34" t="s">
        <v>1597</v>
      </c>
      <c r="C263" s="27"/>
      <c r="D263" s="78" t="s">
        <v>1692</v>
      </c>
      <c r="E263" s="27" t="s">
        <v>1536</v>
      </c>
      <c r="F263" s="28" t="s">
        <v>1537</v>
      </c>
      <c r="G263" s="28" t="s">
        <v>1538</v>
      </c>
      <c r="H263" s="29" t="s">
        <v>857</v>
      </c>
      <c r="I263" s="29"/>
      <c r="J263" s="29" t="s">
        <v>864</v>
      </c>
      <c r="K263" s="27">
        <v>58</v>
      </c>
      <c r="L263" s="28">
        <v>710000000</v>
      </c>
      <c r="M263" s="25" t="s">
        <v>1534</v>
      </c>
      <c r="N263" s="27" t="s">
        <v>1594</v>
      </c>
      <c r="O263" s="27" t="s">
        <v>359</v>
      </c>
      <c r="P263" s="27">
        <v>551010000</v>
      </c>
      <c r="Q263" s="28" t="s">
        <v>1549</v>
      </c>
      <c r="R263" s="29" t="s">
        <v>686</v>
      </c>
      <c r="S263" s="27" t="s">
        <v>1561</v>
      </c>
      <c r="T263" s="27"/>
      <c r="U263" s="27"/>
      <c r="V263" s="30">
        <v>0</v>
      </c>
      <c r="W263" s="30">
        <v>0</v>
      </c>
      <c r="X263" s="30">
        <v>100</v>
      </c>
      <c r="Y263" s="27" t="s">
        <v>970</v>
      </c>
      <c r="Z263" s="27" t="s">
        <v>888</v>
      </c>
      <c r="AA263" s="27">
        <v>30</v>
      </c>
      <c r="AB263" s="33">
        <v>1159.96</v>
      </c>
      <c r="AC263" s="33">
        <f t="shared" si="20"/>
        <v>34798.8</v>
      </c>
      <c r="AD263" s="33">
        <f t="shared" si="21"/>
        <v>38974.65600000001</v>
      </c>
      <c r="AE263" s="33">
        <v>30</v>
      </c>
      <c r="AF263" s="33">
        <v>1159.96</v>
      </c>
      <c r="AG263" s="33">
        <f t="shared" si="22"/>
        <v>34798.8</v>
      </c>
      <c r="AH263" s="33">
        <f t="shared" si="23"/>
        <v>38974.65600000001</v>
      </c>
      <c r="AI263" s="33">
        <v>30</v>
      </c>
      <c r="AJ263" s="33">
        <v>1159.96</v>
      </c>
      <c r="AK263" s="33">
        <f t="shared" si="24"/>
        <v>34798.8</v>
      </c>
      <c r="AL263" s="33">
        <f t="shared" si="34"/>
        <v>38974.65600000001</v>
      </c>
      <c r="AM263" s="33">
        <v>30</v>
      </c>
      <c r="AN263" s="33">
        <v>1159.96</v>
      </c>
      <c r="AO263" s="33">
        <f t="shared" si="26"/>
        <v>34798.8</v>
      </c>
      <c r="AP263" s="33">
        <f t="shared" si="35"/>
        <v>38974.65600000001</v>
      </c>
      <c r="AQ263" s="33"/>
      <c r="AR263" s="33"/>
      <c r="AS263" s="33">
        <f t="shared" si="28"/>
        <v>0</v>
      </c>
      <c r="AT263" s="33">
        <f t="shared" si="36"/>
        <v>0</v>
      </c>
      <c r="AU263" s="33"/>
      <c r="AV263" s="33"/>
      <c r="AW263" s="33">
        <f t="shared" si="30"/>
        <v>0</v>
      </c>
      <c r="AX263" s="33">
        <f t="shared" si="37"/>
        <v>0</v>
      </c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  <c r="DM263" s="33"/>
      <c r="DN263" s="33"/>
      <c r="DO263" s="33"/>
      <c r="DP263" s="33"/>
      <c r="DQ263" s="33"/>
      <c r="DR263" s="33"/>
      <c r="DS263" s="33"/>
      <c r="DT263" s="33"/>
      <c r="DU263" s="33"/>
      <c r="DV263" s="33"/>
      <c r="DW263" s="33"/>
      <c r="DX263" s="33"/>
      <c r="DY263" s="33"/>
      <c r="DZ263" s="33"/>
      <c r="EA263" s="33"/>
      <c r="EB263" s="33"/>
      <c r="EC263" s="33"/>
      <c r="ED263" s="33"/>
      <c r="EE263" s="33">
        <f t="shared" si="38"/>
        <v>120</v>
      </c>
      <c r="EF263" s="36">
        <v>0</v>
      </c>
      <c r="EG263" s="36">
        <f t="shared" si="39"/>
        <v>0</v>
      </c>
      <c r="EH263" s="31" t="s">
        <v>1535</v>
      </c>
      <c r="EI263" s="28"/>
      <c r="EJ263" s="31"/>
      <c r="EK263" s="28" t="s">
        <v>1344</v>
      </c>
      <c r="EL263" s="28" t="s">
        <v>1593</v>
      </c>
      <c r="EM263" s="28" t="s">
        <v>1592</v>
      </c>
      <c r="EN263" s="28"/>
      <c r="EO263" s="28"/>
      <c r="EP263" s="28"/>
      <c r="EQ263" s="28"/>
      <c r="ER263" s="28"/>
      <c r="ES263" s="28"/>
    </row>
    <row r="264" spans="1:149" ht="25.5" customHeight="1">
      <c r="A264" s="27"/>
      <c r="B264" s="34" t="s">
        <v>1918</v>
      </c>
      <c r="C264" s="27"/>
      <c r="D264" s="78" t="s">
        <v>2047</v>
      </c>
      <c r="E264" s="27" t="s">
        <v>1536</v>
      </c>
      <c r="F264" s="28" t="s">
        <v>1537</v>
      </c>
      <c r="G264" s="28" t="s">
        <v>1538</v>
      </c>
      <c r="H264" s="29" t="s">
        <v>857</v>
      </c>
      <c r="I264" s="29"/>
      <c r="J264" s="29" t="s">
        <v>864</v>
      </c>
      <c r="K264" s="27">
        <v>58</v>
      </c>
      <c r="L264" s="28">
        <v>710000000</v>
      </c>
      <c r="M264" s="25" t="s">
        <v>1534</v>
      </c>
      <c r="N264" s="27" t="s">
        <v>1923</v>
      </c>
      <c r="O264" s="27" t="s">
        <v>359</v>
      </c>
      <c r="P264" s="27">
        <v>551010000</v>
      </c>
      <c r="Q264" s="28" t="s">
        <v>1549</v>
      </c>
      <c r="R264" s="29" t="s">
        <v>686</v>
      </c>
      <c r="S264" s="27" t="s">
        <v>1561</v>
      </c>
      <c r="T264" s="27"/>
      <c r="U264" s="27"/>
      <c r="V264" s="30">
        <v>0</v>
      </c>
      <c r="W264" s="30">
        <v>0</v>
      </c>
      <c r="X264" s="30">
        <v>100</v>
      </c>
      <c r="Y264" s="27" t="s">
        <v>970</v>
      </c>
      <c r="Z264" s="27" t="s">
        <v>888</v>
      </c>
      <c r="AA264" s="27">
        <v>30</v>
      </c>
      <c r="AB264" s="33">
        <v>1159.96</v>
      </c>
      <c r="AC264" s="33">
        <f>AA264*AB264</f>
        <v>34798.8</v>
      </c>
      <c r="AD264" s="33">
        <f>IF(Z264="С НДС",AC264*1.12,AC264)</f>
        <v>38974.65600000001</v>
      </c>
      <c r="AE264" s="33">
        <v>30</v>
      </c>
      <c r="AF264" s="33">
        <v>1159.96</v>
      </c>
      <c r="AG264" s="33">
        <f>AE264*AF264</f>
        <v>34798.8</v>
      </c>
      <c r="AH264" s="33">
        <f>IF(Z264="С НДС",AG264*1.12,AG264)</f>
        <v>38974.65600000001</v>
      </c>
      <c r="AI264" s="33">
        <v>30</v>
      </c>
      <c r="AJ264" s="33">
        <v>1159.96</v>
      </c>
      <c r="AK264" s="33">
        <f>AI264*AJ264</f>
        <v>34798.8</v>
      </c>
      <c r="AL264" s="33">
        <f>IF(Z264="С НДС",AK264*1.12,AK264)</f>
        <v>38974.65600000001</v>
      </c>
      <c r="AM264" s="33">
        <v>30</v>
      </c>
      <c r="AN264" s="33">
        <v>1159.96</v>
      </c>
      <c r="AO264" s="33">
        <f>AM264*AN264</f>
        <v>34798.8</v>
      </c>
      <c r="AP264" s="33">
        <f>IF(Z264="С НДС",AO264*1.12,AO264)</f>
        <v>38974.65600000001</v>
      </c>
      <c r="AQ264" s="33"/>
      <c r="AR264" s="33"/>
      <c r="AS264" s="33">
        <f>AQ264*AR264</f>
        <v>0</v>
      </c>
      <c r="AT264" s="33">
        <f>IF(Z264="С НДС",AS264*1.12,AS264)</f>
        <v>0</v>
      </c>
      <c r="AU264" s="33"/>
      <c r="AV264" s="33"/>
      <c r="AW264" s="33">
        <f>AU264*AV264</f>
        <v>0</v>
      </c>
      <c r="AX264" s="33">
        <f>IF(Z264="С НДС",AW264*1.12,AW264)</f>
        <v>0</v>
      </c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  <c r="DM264" s="33"/>
      <c r="DN264" s="33"/>
      <c r="DO264" s="33"/>
      <c r="DP264" s="33"/>
      <c r="DQ264" s="33"/>
      <c r="DR264" s="33"/>
      <c r="DS264" s="33"/>
      <c r="DT264" s="33"/>
      <c r="DU264" s="33"/>
      <c r="DV264" s="33"/>
      <c r="DW264" s="33"/>
      <c r="DX264" s="33"/>
      <c r="DY264" s="33"/>
      <c r="DZ264" s="33"/>
      <c r="EA264" s="33"/>
      <c r="EB264" s="33"/>
      <c r="EC264" s="33"/>
      <c r="ED264" s="33"/>
      <c r="EE264" s="33">
        <f>SUM(AA264,AE264,AI264,AM264,AQ264)</f>
        <v>120</v>
      </c>
      <c r="EF264" s="36">
        <f>SUM(AW264,AS264,AO264,AG264,AC264,AK264)</f>
        <v>139195.2</v>
      </c>
      <c r="EG264" s="36">
        <f>IF(Z264="С НДС",EF264*1.12,EF264)</f>
        <v>155898.62400000004</v>
      </c>
      <c r="EH264" s="31" t="s">
        <v>1535</v>
      </c>
      <c r="EI264" s="28"/>
      <c r="EJ264" s="31"/>
      <c r="EK264" s="28" t="s">
        <v>1344</v>
      </c>
      <c r="EL264" s="28" t="s">
        <v>1593</v>
      </c>
      <c r="EM264" s="28" t="s">
        <v>1592</v>
      </c>
      <c r="EN264" s="28"/>
      <c r="EO264" s="28"/>
      <c r="EP264" s="28"/>
      <c r="EQ264" s="28"/>
      <c r="ER264" s="28"/>
      <c r="ES264" s="28"/>
    </row>
    <row r="265" spans="1:149" ht="25.5" customHeight="1">
      <c r="A265" s="27"/>
      <c r="B265" s="34" t="s">
        <v>1597</v>
      </c>
      <c r="C265" s="27"/>
      <c r="D265" s="78" t="s">
        <v>1693</v>
      </c>
      <c r="E265" s="27" t="s">
        <v>1536</v>
      </c>
      <c r="F265" s="28" t="s">
        <v>1537</v>
      </c>
      <c r="G265" s="28" t="s">
        <v>1538</v>
      </c>
      <c r="H265" s="29" t="s">
        <v>857</v>
      </c>
      <c r="I265" s="29"/>
      <c r="J265" s="29" t="s">
        <v>864</v>
      </c>
      <c r="K265" s="27">
        <v>58</v>
      </c>
      <c r="L265" s="28">
        <v>710000000</v>
      </c>
      <c r="M265" s="25" t="s">
        <v>1534</v>
      </c>
      <c r="N265" s="27" t="s">
        <v>1594</v>
      </c>
      <c r="O265" s="27" t="s">
        <v>359</v>
      </c>
      <c r="P265" s="27">
        <v>552210000</v>
      </c>
      <c r="Q265" s="28" t="s">
        <v>1548</v>
      </c>
      <c r="R265" s="29" t="s">
        <v>686</v>
      </c>
      <c r="S265" s="27" t="s">
        <v>1561</v>
      </c>
      <c r="T265" s="27"/>
      <c r="U265" s="27"/>
      <c r="V265" s="30">
        <v>0</v>
      </c>
      <c r="W265" s="30">
        <v>0</v>
      </c>
      <c r="X265" s="30">
        <v>100</v>
      </c>
      <c r="Y265" s="27" t="s">
        <v>970</v>
      </c>
      <c r="Z265" s="27" t="s">
        <v>888</v>
      </c>
      <c r="AA265" s="27">
        <v>30</v>
      </c>
      <c r="AB265" s="33">
        <v>1159.96</v>
      </c>
      <c r="AC265" s="33">
        <f aca="true" t="shared" si="40" ref="AC265:AC283">AA265*AB265</f>
        <v>34798.8</v>
      </c>
      <c r="AD265" s="33">
        <f aca="true" t="shared" si="41" ref="AD265:AD283">IF(Z265="С НДС",AC265*1.12,AC265)</f>
        <v>38974.65600000001</v>
      </c>
      <c r="AE265" s="33">
        <v>30</v>
      </c>
      <c r="AF265" s="33">
        <v>1159.96</v>
      </c>
      <c r="AG265" s="33">
        <f aca="true" t="shared" si="42" ref="AG265:AG283">AE265*AF265</f>
        <v>34798.8</v>
      </c>
      <c r="AH265" s="33">
        <f aca="true" t="shared" si="43" ref="AH265:AH283">IF(Z265="С НДС",AG265*1.12,AG265)</f>
        <v>38974.65600000001</v>
      </c>
      <c r="AI265" s="33">
        <v>30</v>
      </c>
      <c r="AJ265" s="33">
        <v>1159.96</v>
      </c>
      <c r="AK265" s="33">
        <f aca="true" t="shared" si="44" ref="AK265:AK283">AI265*AJ265</f>
        <v>34798.8</v>
      </c>
      <c r="AL265" s="33">
        <f aca="true" t="shared" si="45" ref="AL265:AL285">IF(Z265="С НДС",AK265*1.12,AK265)</f>
        <v>38974.65600000001</v>
      </c>
      <c r="AM265" s="33">
        <v>30</v>
      </c>
      <c r="AN265" s="33">
        <v>1159.96</v>
      </c>
      <c r="AO265" s="33">
        <f aca="true" t="shared" si="46" ref="AO265:AO283">AM265*AN265</f>
        <v>34798.8</v>
      </c>
      <c r="AP265" s="33">
        <f aca="true" t="shared" si="47" ref="AP265:AP285">IF(Z265="С НДС",AO265*1.12,AO265)</f>
        <v>38974.65600000001</v>
      </c>
      <c r="AQ265" s="33"/>
      <c r="AR265" s="33"/>
      <c r="AS265" s="33">
        <f aca="true" t="shared" si="48" ref="AS265:AS283">AQ265*AR265</f>
        <v>0</v>
      </c>
      <c r="AT265" s="33">
        <f aca="true" t="shared" si="49" ref="AT265:AT285">IF(Z265="С НДС",AS265*1.12,AS265)</f>
        <v>0</v>
      </c>
      <c r="AU265" s="33"/>
      <c r="AV265" s="33"/>
      <c r="AW265" s="33">
        <f aca="true" t="shared" si="50" ref="AW265:AW283">AU265*AV265</f>
        <v>0</v>
      </c>
      <c r="AX265" s="33">
        <f aca="true" t="shared" si="51" ref="AX265:AX285">IF(Z265="С НДС",AW265*1.12,AW265)</f>
        <v>0</v>
      </c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  <c r="DM265" s="33"/>
      <c r="DN265" s="33"/>
      <c r="DO265" s="33"/>
      <c r="DP265" s="33"/>
      <c r="DQ265" s="33"/>
      <c r="DR265" s="33"/>
      <c r="DS265" s="33"/>
      <c r="DT265" s="33"/>
      <c r="DU265" s="33"/>
      <c r="DV265" s="33"/>
      <c r="DW265" s="33"/>
      <c r="DX265" s="33"/>
      <c r="DY265" s="33"/>
      <c r="DZ265" s="33"/>
      <c r="EA265" s="33"/>
      <c r="EB265" s="33"/>
      <c r="EC265" s="33"/>
      <c r="ED265" s="33"/>
      <c r="EE265" s="33">
        <f aca="true" t="shared" si="52" ref="EE265:EE283">SUM(AA265,AE265,AI265,AM265,AQ265)</f>
        <v>120</v>
      </c>
      <c r="EF265" s="36">
        <v>0</v>
      </c>
      <c r="EG265" s="36">
        <f aca="true" t="shared" si="53" ref="EG265:EG285">IF(Z265="С НДС",EF265*1.12,EF265)</f>
        <v>0</v>
      </c>
      <c r="EH265" s="31" t="s">
        <v>1535</v>
      </c>
      <c r="EI265" s="28"/>
      <c r="EJ265" s="31"/>
      <c r="EK265" s="28" t="s">
        <v>1344</v>
      </c>
      <c r="EL265" s="28" t="s">
        <v>1593</v>
      </c>
      <c r="EM265" s="28" t="s">
        <v>1592</v>
      </c>
      <c r="EN265" s="28"/>
      <c r="EO265" s="28"/>
      <c r="EP265" s="28"/>
      <c r="EQ265" s="28"/>
      <c r="ER265" s="28"/>
      <c r="ES265" s="28"/>
    </row>
    <row r="266" spans="1:149" ht="25.5" customHeight="1">
      <c r="A266" s="27"/>
      <c r="B266" s="34" t="s">
        <v>1918</v>
      </c>
      <c r="C266" s="27"/>
      <c r="D266" s="78" t="s">
        <v>2048</v>
      </c>
      <c r="E266" s="27" t="s">
        <v>1536</v>
      </c>
      <c r="F266" s="28" t="s">
        <v>1537</v>
      </c>
      <c r="G266" s="28" t="s">
        <v>1538</v>
      </c>
      <c r="H266" s="29" t="s">
        <v>857</v>
      </c>
      <c r="I266" s="29"/>
      <c r="J266" s="29" t="s">
        <v>864</v>
      </c>
      <c r="K266" s="27">
        <v>58</v>
      </c>
      <c r="L266" s="28">
        <v>710000000</v>
      </c>
      <c r="M266" s="25" t="s">
        <v>1534</v>
      </c>
      <c r="N266" s="27" t="s">
        <v>1923</v>
      </c>
      <c r="O266" s="27" t="s">
        <v>359</v>
      </c>
      <c r="P266" s="27">
        <v>552210000</v>
      </c>
      <c r="Q266" s="28" t="s">
        <v>1548</v>
      </c>
      <c r="R266" s="29" t="s">
        <v>686</v>
      </c>
      <c r="S266" s="27" t="s">
        <v>1561</v>
      </c>
      <c r="T266" s="27"/>
      <c r="U266" s="27"/>
      <c r="V266" s="30">
        <v>0</v>
      </c>
      <c r="W266" s="30">
        <v>0</v>
      </c>
      <c r="X266" s="30">
        <v>100</v>
      </c>
      <c r="Y266" s="27" t="s">
        <v>970</v>
      </c>
      <c r="Z266" s="27" t="s">
        <v>888</v>
      </c>
      <c r="AA266" s="27">
        <v>30</v>
      </c>
      <c r="AB266" s="33">
        <v>1159.96</v>
      </c>
      <c r="AC266" s="33">
        <f>AA266*AB266</f>
        <v>34798.8</v>
      </c>
      <c r="AD266" s="33">
        <f>IF(Z266="С НДС",AC266*1.12,AC266)</f>
        <v>38974.65600000001</v>
      </c>
      <c r="AE266" s="33">
        <v>30</v>
      </c>
      <c r="AF266" s="33">
        <v>1159.96</v>
      </c>
      <c r="AG266" s="33">
        <f>AE266*AF266</f>
        <v>34798.8</v>
      </c>
      <c r="AH266" s="33">
        <f>IF(Z266="С НДС",AG266*1.12,AG266)</f>
        <v>38974.65600000001</v>
      </c>
      <c r="AI266" s="33">
        <v>30</v>
      </c>
      <c r="AJ266" s="33">
        <v>1159.96</v>
      </c>
      <c r="AK266" s="33">
        <f>AI266*AJ266</f>
        <v>34798.8</v>
      </c>
      <c r="AL266" s="33">
        <f>IF(Z266="С НДС",AK266*1.12,AK266)</f>
        <v>38974.65600000001</v>
      </c>
      <c r="AM266" s="33">
        <v>30</v>
      </c>
      <c r="AN266" s="33">
        <v>1159.96</v>
      </c>
      <c r="AO266" s="33">
        <f>AM266*AN266</f>
        <v>34798.8</v>
      </c>
      <c r="AP266" s="33">
        <f>IF(Z266="С НДС",AO266*1.12,AO266)</f>
        <v>38974.65600000001</v>
      </c>
      <c r="AQ266" s="33"/>
      <c r="AR266" s="33"/>
      <c r="AS266" s="33">
        <f>AQ266*AR266</f>
        <v>0</v>
      </c>
      <c r="AT266" s="33">
        <f>IF(Z266="С НДС",AS266*1.12,AS266)</f>
        <v>0</v>
      </c>
      <c r="AU266" s="33"/>
      <c r="AV266" s="33"/>
      <c r="AW266" s="33">
        <f>AU266*AV266</f>
        <v>0</v>
      </c>
      <c r="AX266" s="33">
        <f>IF(Z266="С НДС",AW266*1.12,AW266)</f>
        <v>0</v>
      </c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>
        <f>SUM(AA266,AE266,AI266,AM266,AQ266)</f>
        <v>120</v>
      </c>
      <c r="EF266" s="36">
        <f>SUM(AW266,AS266,AO266,AG266,AC266,AK266)</f>
        <v>139195.2</v>
      </c>
      <c r="EG266" s="36">
        <f>IF(Z266="С НДС",EF266*1.12,EF266)</f>
        <v>155898.62400000004</v>
      </c>
      <c r="EH266" s="31" t="s">
        <v>1535</v>
      </c>
      <c r="EI266" s="28"/>
      <c r="EJ266" s="31"/>
      <c r="EK266" s="28" t="s">
        <v>1344</v>
      </c>
      <c r="EL266" s="28" t="s">
        <v>1593</v>
      </c>
      <c r="EM266" s="28" t="s">
        <v>1592</v>
      </c>
      <c r="EN266" s="28"/>
      <c r="EO266" s="28"/>
      <c r="EP266" s="28"/>
      <c r="EQ266" s="28"/>
      <c r="ER266" s="28"/>
      <c r="ES266" s="28"/>
    </row>
    <row r="267" spans="1:149" ht="25.5" customHeight="1">
      <c r="A267" s="27"/>
      <c r="B267" s="34" t="s">
        <v>1597</v>
      </c>
      <c r="C267" s="27"/>
      <c r="D267" s="78" t="s">
        <v>1646</v>
      </c>
      <c r="E267" s="27" t="s">
        <v>1536</v>
      </c>
      <c r="F267" s="28" t="s">
        <v>1537</v>
      </c>
      <c r="G267" s="28" t="s">
        <v>1538</v>
      </c>
      <c r="H267" s="29" t="s">
        <v>857</v>
      </c>
      <c r="I267" s="29"/>
      <c r="J267" s="29" t="s">
        <v>864</v>
      </c>
      <c r="K267" s="27">
        <v>58</v>
      </c>
      <c r="L267" s="28">
        <v>710000000</v>
      </c>
      <c r="M267" s="25" t="s">
        <v>1534</v>
      </c>
      <c r="N267" s="27" t="s">
        <v>1594</v>
      </c>
      <c r="O267" s="27" t="s">
        <v>359</v>
      </c>
      <c r="P267" s="27">
        <v>354400000</v>
      </c>
      <c r="Q267" s="28" t="s">
        <v>1547</v>
      </c>
      <c r="R267" s="29" t="s">
        <v>686</v>
      </c>
      <c r="S267" s="27" t="s">
        <v>1561</v>
      </c>
      <c r="T267" s="27"/>
      <c r="U267" s="27"/>
      <c r="V267" s="30">
        <v>0</v>
      </c>
      <c r="W267" s="30">
        <v>0</v>
      </c>
      <c r="X267" s="30">
        <v>100</v>
      </c>
      <c r="Y267" s="27" t="s">
        <v>970</v>
      </c>
      <c r="Z267" s="27" t="s">
        <v>888</v>
      </c>
      <c r="AA267" s="27">
        <v>150</v>
      </c>
      <c r="AB267" s="33">
        <v>1159.96</v>
      </c>
      <c r="AC267" s="33">
        <f t="shared" si="40"/>
        <v>173994</v>
      </c>
      <c r="AD267" s="33">
        <f t="shared" si="41"/>
        <v>194873.28000000003</v>
      </c>
      <c r="AE267" s="33">
        <v>150</v>
      </c>
      <c r="AF267" s="33">
        <v>1159.96</v>
      </c>
      <c r="AG267" s="33">
        <f t="shared" si="42"/>
        <v>173994</v>
      </c>
      <c r="AH267" s="33">
        <f t="shared" si="43"/>
        <v>194873.28000000003</v>
      </c>
      <c r="AI267" s="33">
        <v>150</v>
      </c>
      <c r="AJ267" s="33">
        <v>1159.96</v>
      </c>
      <c r="AK267" s="33">
        <f t="shared" si="44"/>
        <v>173994</v>
      </c>
      <c r="AL267" s="33">
        <f t="shared" si="45"/>
        <v>194873.28000000003</v>
      </c>
      <c r="AM267" s="33">
        <v>150</v>
      </c>
      <c r="AN267" s="33">
        <v>1159.96</v>
      </c>
      <c r="AO267" s="33">
        <f t="shared" si="46"/>
        <v>173994</v>
      </c>
      <c r="AP267" s="33">
        <f t="shared" si="47"/>
        <v>194873.28000000003</v>
      </c>
      <c r="AQ267" s="33"/>
      <c r="AR267" s="33"/>
      <c r="AS267" s="33">
        <f t="shared" si="48"/>
        <v>0</v>
      </c>
      <c r="AT267" s="33">
        <f t="shared" si="49"/>
        <v>0</v>
      </c>
      <c r="AU267" s="33"/>
      <c r="AV267" s="33"/>
      <c r="AW267" s="33">
        <f t="shared" si="50"/>
        <v>0</v>
      </c>
      <c r="AX267" s="33">
        <f t="shared" si="51"/>
        <v>0</v>
      </c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>
        <f t="shared" si="52"/>
        <v>600</v>
      </c>
      <c r="EF267" s="36">
        <v>0</v>
      </c>
      <c r="EG267" s="36">
        <f t="shared" si="53"/>
        <v>0</v>
      </c>
      <c r="EH267" s="31" t="s">
        <v>1535</v>
      </c>
      <c r="EI267" s="28"/>
      <c r="EJ267" s="31"/>
      <c r="EK267" s="28" t="s">
        <v>1344</v>
      </c>
      <c r="EL267" s="28" t="s">
        <v>1593</v>
      </c>
      <c r="EM267" s="28" t="s">
        <v>1592</v>
      </c>
      <c r="EN267" s="28"/>
      <c r="EO267" s="28"/>
      <c r="EP267" s="28"/>
      <c r="EQ267" s="28"/>
      <c r="ER267" s="28"/>
      <c r="ES267" s="28"/>
    </row>
    <row r="268" spans="1:149" ht="25.5" customHeight="1">
      <c r="A268" s="27"/>
      <c r="B268" s="34" t="s">
        <v>1918</v>
      </c>
      <c r="C268" s="27"/>
      <c r="D268" s="78" t="s">
        <v>2049</v>
      </c>
      <c r="E268" s="27" t="s">
        <v>1536</v>
      </c>
      <c r="F268" s="28" t="s">
        <v>1537</v>
      </c>
      <c r="G268" s="28" t="s">
        <v>1538</v>
      </c>
      <c r="H268" s="29" t="s">
        <v>857</v>
      </c>
      <c r="I268" s="29"/>
      <c r="J268" s="29" t="s">
        <v>864</v>
      </c>
      <c r="K268" s="27">
        <v>58</v>
      </c>
      <c r="L268" s="28">
        <v>710000000</v>
      </c>
      <c r="M268" s="25" t="s">
        <v>1534</v>
      </c>
      <c r="N268" s="27" t="s">
        <v>1923</v>
      </c>
      <c r="O268" s="27" t="s">
        <v>359</v>
      </c>
      <c r="P268" s="27">
        <v>354400000</v>
      </c>
      <c r="Q268" s="28" t="s">
        <v>1547</v>
      </c>
      <c r="R268" s="29" t="s">
        <v>686</v>
      </c>
      <c r="S268" s="27" t="s">
        <v>1561</v>
      </c>
      <c r="T268" s="27"/>
      <c r="U268" s="27"/>
      <c r="V268" s="30">
        <v>0</v>
      </c>
      <c r="W268" s="30">
        <v>0</v>
      </c>
      <c r="X268" s="30">
        <v>100</v>
      </c>
      <c r="Y268" s="27" t="s">
        <v>970</v>
      </c>
      <c r="Z268" s="27" t="s">
        <v>888</v>
      </c>
      <c r="AA268" s="27">
        <v>150</v>
      </c>
      <c r="AB268" s="33">
        <v>1159.96</v>
      </c>
      <c r="AC268" s="33">
        <f>AA268*AB268</f>
        <v>173994</v>
      </c>
      <c r="AD268" s="33">
        <f>IF(Z268="С НДС",AC268*1.12,AC268)</f>
        <v>194873.28000000003</v>
      </c>
      <c r="AE268" s="33">
        <v>150</v>
      </c>
      <c r="AF268" s="33">
        <v>1159.96</v>
      </c>
      <c r="AG268" s="33">
        <f>AE268*AF268</f>
        <v>173994</v>
      </c>
      <c r="AH268" s="33">
        <f>IF(Z268="С НДС",AG268*1.12,AG268)</f>
        <v>194873.28000000003</v>
      </c>
      <c r="AI268" s="33">
        <v>150</v>
      </c>
      <c r="AJ268" s="33">
        <v>1159.96</v>
      </c>
      <c r="AK268" s="33">
        <f>AI268*AJ268</f>
        <v>173994</v>
      </c>
      <c r="AL268" s="33">
        <f>IF(Z268="С НДС",AK268*1.12,AK268)</f>
        <v>194873.28000000003</v>
      </c>
      <c r="AM268" s="33">
        <v>150</v>
      </c>
      <c r="AN268" s="33">
        <v>1159.96</v>
      </c>
      <c r="AO268" s="33">
        <f>AM268*AN268</f>
        <v>173994</v>
      </c>
      <c r="AP268" s="33">
        <f>IF(Z268="С НДС",AO268*1.12,AO268)</f>
        <v>194873.28000000003</v>
      </c>
      <c r="AQ268" s="33"/>
      <c r="AR268" s="33"/>
      <c r="AS268" s="33">
        <f>AQ268*AR268</f>
        <v>0</v>
      </c>
      <c r="AT268" s="33">
        <f>IF(Z268="С НДС",AS268*1.12,AS268)</f>
        <v>0</v>
      </c>
      <c r="AU268" s="33"/>
      <c r="AV268" s="33"/>
      <c r="AW268" s="33">
        <f>AU268*AV268</f>
        <v>0</v>
      </c>
      <c r="AX268" s="33">
        <f>IF(Z268="С НДС",AW268*1.12,AW268)</f>
        <v>0</v>
      </c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>
        <f>SUM(AA268,AE268,AI268,AM268,AQ268)</f>
        <v>600</v>
      </c>
      <c r="EF268" s="36">
        <f>SUM(AW268,AS268,AO268,AG268,AC268,AK268)</f>
        <v>695976</v>
      </c>
      <c r="EG268" s="36">
        <f>IF(Z268="С НДС",EF268*1.12,EF268)</f>
        <v>779493.1200000001</v>
      </c>
      <c r="EH268" s="31" t="s">
        <v>1535</v>
      </c>
      <c r="EI268" s="28"/>
      <c r="EJ268" s="31"/>
      <c r="EK268" s="28" t="s">
        <v>1344</v>
      </c>
      <c r="EL268" s="28" t="s">
        <v>1593</v>
      </c>
      <c r="EM268" s="28" t="s">
        <v>1592</v>
      </c>
      <c r="EN268" s="28"/>
      <c r="EO268" s="28"/>
      <c r="EP268" s="28"/>
      <c r="EQ268" s="28"/>
      <c r="ER268" s="28"/>
      <c r="ES268" s="28"/>
    </row>
    <row r="269" spans="1:149" ht="25.5" customHeight="1">
      <c r="A269" s="27"/>
      <c r="B269" s="34" t="s">
        <v>1597</v>
      </c>
      <c r="C269" s="27"/>
      <c r="D269" s="78" t="s">
        <v>1641</v>
      </c>
      <c r="E269" s="27" t="s">
        <v>1536</v>
      </c>
      <c r="F269" s="28" t="s">
        <v>1537</v>
      </c>
      <c r="G269" s="28" t="s">
        <v>1538</v>
      </c>
      <c r="H269" s="29" t="s">
        <v>857</v>
      </c>
      <c r="I269" s="29"/>
      <c r="J269" s="29" t="s">
        <v>864</v>
      </c>
      <c r="K269" s="27">
        <v>58</v>
      </c>
      <c r="L269" s="28">
        <v>710000000</v>
      </c>
      <c r="M269" s="25" t="s">
        <v>1534</v>
      </c>
      <c r="N269" s="27" t="s">
        <v>1594</v>
      </c>
      <c r="O269" s="27" t="s">
        <v>359</v>
      </c>
      <c r="P269" s="27">
        <v>351610000</v>
      </c>
      <c r="Q269" s="28" t="s">
        <v>1546</v>
      </c>
      <c r="R269" s="29" t="s">
        <v>686</v>
      </c>
      <c r="S269" s="27" t="s">
        <v>1561</v>
      </c>
      <c r="T269" s="27"/>
      <c r="U269" s="27"/>
      <c r="V269" s="30">
        <v>0</v>
      </c>
      <c r="W269" s="30">
        <v>0</v>
      </c>
      <c r="X269" s="30">
        <v>100</v>
      </c>
      <c r="Y269" s="27" t="s">
        <v>970</v>
      </c>
      <c r="Z269" s="27" t="s">
        <v>888</v>
      </c>
      <c r="AA269" s="27">
        <v>30</v>
      </c>
      <c r="AB269" s="33">
        <v>1159.96</v>
      </c>
      <c r="AC269" s="33">
        <f t="shared" si="40"/>
        <v>34798.8</v>
      </c>
      <c r="AD269" s="33">
        <f t="shared" si="41"/>
        <v>38974.65600000001</v>
      </c>
      <c r="AE269" s="33">
        <v>30</v>
      </c>
      <c r="AF269" s="33">
        <v>1159.96</v>
      </c>
      <c r="AG269" s="33">
        <f t="shared" si="42"/>
        <v>34798.8</v>
      </c>
      <c r="AH269" s="33">
        <f t="shared" si="43"/>
        <v>38974.65600000001</v>
      </c>
      <c r="AI269" s="33">
        <v>30</v>
      </c>
      <c r="AJ269" s="33">
        <v>1159.96</v>
      </c>
      <c r="AK269" s="33">
        <f t="shared" si="44"/>
        <v>34798.8</v>
      </c>
      <c r="AL269" s="33">
        <f t="shared" si="45"/>
        <v>38974.65600000001</v>
      </c>
      <c r="AM269" s="33">
        <v>30</v>
      </c>
      <c r="AN269" s="33">
        <v>1159.96</v>
      </c>
      <c r="AO269" s="33">
        <f t="shared" si="46"/>
        <v>34798.8</v>
      </c>
      <c r="AP269" s="33">
        <f t="shared" si="47"/>
        <v>38974.65600000001</v>
      </c>
      <c r="AQ269" s="33"/>
      <c r="AR269" s="33"/>
      <c r="AS269" s="33">
        <f t="shared" si="48"/>
        <v>0</v>
      </c>
      <c r="AT269" s="33">
        <f t="shared" si="49"/>
        <v>0</v>
      </c>
      <c r="AU269" s="33"/>
      <c r="AV269" s="33"/>
      <c r="AW269" s="33">
        <f t="shared" si="50"/>
        <v>0</v>
      </c>
      <c r="AX269" s="33">
        <f t="shared" si="51"/>
        <v>0</v>
      </c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>
        <f t="shared" si="52"/>
        <v>120</v>
      </c>
      <c r="EF269" s="36">
        <v>0</v>
      </c>
      <c r="EG269" s="36">
        <f t="shared" si="53"/>
        <v>0</v>
      </c>
      <c r="EH269" s="31" t="s">
        <v>1535</v>
      </c>
      <c r="EI269" s="28"/>
      <c r="EJ269" s="31"/>
      <c r="EK269" s="28" t="s">
        <v>1344</v>
      </c>
      <c r="EL269" s="28" t="s">
        <v>1593</v>
      </c>
      <c r="EM269" s="28" t="s">
        <v>1592</v>
      </c>
      <c r="EN269" s="28"/>
      <c r="EO269" s="28"/>
      <c r="EP269" s="28"/>
      <c r="EQ269" s="28"/>
      <c r="ER269" s="28"/>
      <c r="ES269" s="28"/>
    </row>
    <row r="270" spans="1:149" ht="25.5" customHeight="1">
      <c r="A270" s="27"/>
      <c r="B270" s="34" t="s">
        <v>1918</v>
      </c>
      <c r="C270" s="27"/>
      <c r="D270" s="78" t="s">
        <v>2050</v>
      </c>
      <c r="E270" s="27" t="s">
        <v>1536</v>
      </c>
      <c r="F270" s="28" t="s">
        <v>1537</v>
      </c>
      <c r="G270" s="28" t="s">
        <v>1538</v>
      </c>
      <c r="H270" s="29" t="s">
        <v>857</v>
      </c>
      <c r="I270" s="29"/>
      <c r="J270" s="29" t="s">
        <v>864</v>
      </c>
      <c r="K270" s="27">
        <v>58</v>
      </c>
      <c r="L270" s="28">
        <v>710000000</v>
      </c>
      <c r="M270" s="25" t="s">
        <v>1534</v>
      </c>
      <c r="N270" s="27" t="s">
        <v>1923</v>
      </c>
      <c r="O270" s="27" t="s">
        <v>359</v>
      </c>
      <c r="P270" s="27">
        <v>351610000</v>
      </c>
      <c r="Q270" s="28" t="s">
        <v>1546</v>
      </c>
      <c r="R270" s="29" t="s">
        <v>686</v>
      </c>
      <c r="S270" s="27" t="s">
        <v>1561</v>
      </c>
      <c r="T270" s="27"/>
      <c r="U270" s="27"/>
      <c r="V270" s="30">
        <v>0</v>
      </c>
      <c r="W270" s="30">
        <v>0</v>
      </c>
      <c r="X270" s="30">
        <v>100</v>
      </c>
      <c r="Y270" s="27" t="s">
        <v>970</v>
      </c>
      <c r="Z270" s="27" t="s">
        <v>888</v>
      </c>
      <c r="AA270" s="27">
        <v>30</v>
      </c>
      <c r="AB270" s="33">
        <v>1159.96</v>
      </c>
      <c r="AC270" s="33">
        <f>AA270*AB270</f>
        <v>34798.8</v>
      </c>
      <c r="AD270" s="33">
        <f>IF(Z270="С НДС",AC270*1.12,AC270)</f>
        <v>38974.65600000001</v>
      </c>
      <c r="AE270" s="33">
        <v>30</v>
      </c>
      <c r="AF270" s="33">
        <v>1159.96</v>
      </c>
      <c r="AG270" s="33">
        <f>AE270*AF270</f>
        <v>34798.8</v>
      </c>
      <c r="AH270" s="33">
        <f>IF(Z270="С НДС",AG270*1.12,AG270)</f>
        <v>38974.65600000001</v>
      </c>
      <c r="AI270" s="33">
        <v>30</v>
      </c>
      <c r="AJ270" s="33">
        <v>1159.96</v>
      </c>
      <c r="AK270" s="33">
        <f>AI270*AJ270</f>
        <v>34798.8</v>
      </c>
      <c r="AL270" s="33">
        <f>IF(Z270="С НДС",AK270*1.12,AK270)</f>
        <v>38974.65600000001</v>
      </c>
      <c r="AM270" s="33">
        <v>30</v>
      </c>
      <c r="AN270" s="33">
        <v>1159.96</v>
      </c>
      <c r="AO270" s="33">
        <f>AM270*AN270</f>
        <v>34798.8</v>
      </c>
      <c r="AP270" s="33">
        <f>IF(Z270="С НДС",AO270*1.12,AO270)</f>
        <v>38974.65600000001</v>
      </c>
      <c r="AQ270" s="33"/>
      <c r="AR270" s="33"/>
      <c r="AS270" s="33">
        <f>AQ270*AR270</f>
        <v>0</v>
      </c>
      <c r="AT270" s="33">
        <f>IF(Z270="С НДС",AS270*1.12,AS270)</f>
        <v>0</v>
      </c>
      <c r="AU270" s="33"/>
      <c r="AV270" s="33"/>
      <c r="AW270" s="33">
        <f>AU270*AV270</f>
        <v>0</v>
      </c>
      <c r="AX270" s="33">
        <f>IF(Z270="С НДС",AW270*1.12,AW270)</f>
        <v>0</v>
      </c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>
        <f>SUM(AA270,AE270,AI270,AM270,AQ270)</f>
        <v>120</v>
      </c>
      <c r="EF270" s="36">
        <f>SUM(AW270,AS270,AO270,AG270,AC270,AK270)</f>
        <v>139195.2</v>
      </c>
      <c r="EG270" s="36">
        <f>IF(Z270="С НДС",EF270*1.12,EF270)</f>
        <v>155898.62400000004</v>
      </c>
      <c r="EH270" s="31" t="s">
        <v>1535</v>
      </c>
      <c r="EI270" s="28"/>
      <c r="EJ270" s="31"/>
      <c r="EK270" s="28" t="s">
        <v>1344</v>
      </c>
      <c r="EL270" s="28" t="s">
        <v>1593</v>
      </c>
      <c r="EM270" s="28" t="s">
        <v>1592</v>
      </c>
      <c r="EN270" s="28"/>
      <c r="EO270" s="28"/>
      <c r="EP270" s="28"/>
      <c r="EQ270" s="28"/>
      <c r="ER270" s="28"/>
      <c r="ES270" s="28"/>
    </row>
    <row r="271" spans="1:149" ht="25.5" customHeight="1">
      <c r="A271" s="27"/>
      <c r="B271" s="34" t="s">
        <v>1597</v>
      </c>
      <c r="C271" s="27"/>
      <c r="D271" s="78" t="s">
        <v>1640</v>
      </c>
      <c r="E271" s="27" t="s">
        <v>1536</v>
      </c>
      <c r="F271" s="28" t="s">
        <v>1537</v>
      </c>
      <c r="G271" s="28" t="s">
        <v>1538</v>
      </c>
      <c r="H271" s="29" t="s">
        <v>857</v>
      </c>
      <c r="I271" s="29"/>
      <c r="J271" s="29" t="s">
        <v>864</v>
      </c>
      <c r="K271" s="27">
        <v>58</v>
      </c>
      <c r="L271" s="28">
        <v>710000000</v>
      </c>
      <c r="M271" s="25" t="s">
        <v>1534</v>
      </c>
      <c r="N271" s="27" t="s">
        <v>1594</v>
      </c>
      <c r="O271" s="27" t="s">
        <v>359</v>
      </c>
      <c r="P271" s="27">
        <v>351010000</v>
      </c>
      <c r="Q271" s="28" t="s">
        <v>1545</v>
      </c>
      <c r="R271" s="29" t="s">
        <v>686</v>
      </c>
      <c r="S271" s="27" t="s">
        <v>1561</v>
      </c>
      <c r="T271" s="27"/>
      <c r="U271" s="27"/>
      <c r="V271" s="30">
        <v>0</v>
      </c>
      <c r="W271" s="30">
        <v>0</v>
      </c>
      <c r="X271" s="30">
        <v>100</v>
      </c>
      <c r="Y271" s="27" t="s">
        <v>970</v>
      </c>
      <c r="Z271" s="27" t="s">
        <v>888</v>
      </c>
      <c r="AA271" s="27">
        <v>20</v>
      </c>
      <c r="AB271" s="33">
        <v>1159.96</v>
      </c>
      <c r="AC271" s="33">
        <f t="shared" si="40"/>
        <v>23199.2</v>
      </c>
      <c r="AD271" s="33">
        <f t="shared" si="41"/>
        <v>25983.104000000003</v>
      </c>
      <c r="AE271" s="33">
        <v>20</v>
      </c>
      <c r="AF271" s="33">
        <v>1159.96</v>
      </c>
      <c r="AG271" s="33">
        <f t="shared" si="42"/>
        <v>23199.2</v>
      </c>
      <c r="AH271" s="33">
        <f t="shared" si="43"/>
        <v>25983.104000000003</v>
      </c>
      <c r="AI271" s="33">
        <v>20</v>
      </c>
      <c r="AJ271" s="33">
        <v>1159.96</v>
      </c>
      <c r="AK271" s="33">
        <f t="shared" si="44"/>
        <v>23199.2</v>
      </c>
      <c r="AL271" s="33">
        <f t="shared" si="45"/>
        <v>25983.104000000003</v>
      </c>
      <c r="AM271" s="33">
        <v>20</v>
      </c>
      <c r="AN271" s="33">
        <v>1159.96</v>
      </c>
      <c r="AO271" s="33">
        <f t="shared" si="46"/>
        <v>23199.2</v>
      </c>
      <c r="AP271" s="33">
        <f t="shared" si="47"/>
        <v>25983.104000000003</v>
      </c>
      <c r="AQ271" s="33"/>
      <c r="AR271" s="33"/>
      <c r="AS271" s="33">
        <f t="shared" si="48"/>
        <v>0</v>
      </c>
      <c r="AT271" s="33">
        <f t="shared" si="49"/>
        <v>0</v>
      </c>
      <c r="AU271" s="33"/>
      <c r="AV271" s="33"/>
      <c r="AW271" s="33">
        <f t="shared" si="50"/>
        <v>0</v>
      </c>
      <c r="AX271" s="33">
        <f t="shared" si="51"/>
        <v>0</v>
      </c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>
        <f t="shared" si="52"/>
        <v>80</v>
      </c>
      <c r="EF271" s="36">
        <v>0</v>
      </c>
      <c r="EG271" s="36">
        <f t="shared" si="53"/>
        <v>0</v>
      </c>
      <c r="EH271" s="31" t="s">
        <v>1535</v>
      </c>
      <c r="EI271" s="28"/>
      <c r="EJ271" s="31"/>
      <c r="EK271" s="28" t="s">
        <v>1344</v>
      </c>
      <c r="EL271" s="28" t="s">
        <v>1593</v>
      </c>
      <c r="EM271" s="28" t="s">
        <v>1592</v>
      </c>
      <c r="EN271" s="28"/>
      <c r="EO271" s="28"/>
      <c r="EP271" s="28"/>
      <c r="EQ271" s="28"/>
      <c r="ER271" s="28"/>
      <c r="ES271" s="28"/>
    </row>
    <row r="272" spans="1:149" ht="25.5" customHeight="1">
      <c r="A272" s="27"/>
      <c r="B272" s="34" t="s">
        <v>1918</v>
      </c>
      <c r="C272" s="27"/>
      <c r="D272" s="78" t="s">
        <v>2051</v>
      </c>
      <c r="E272" s="27" t="s">
        <v>1536</v>
      </c>
      <c r="F272" s="28" t="s">
        <v>1537</v>
      </c>
      <c r="G272" s="28" t="s">
        <v>1538</v>
      </c>
      <c r="H272" s="29" t="s">
        <v>857</v>
      </c>
      <c r="I272" s="29"/>
      <c r="J272" s="29" t="s">
        <v>864</v>
      </c>
      <c r="K272" s="27">
        <v>58</v>
      </c>
      <c r="L272" s="28">
        <v>710000000</v>
      </c>
      <c r="M272" s="25" t="s">
        <v>1534</v>
      </c>
      <c r="N272" s="27" t="s">
        <v>1923</v>
      </c>
      <c r="O272" s="27" t="s">
        <v>359</v>
      </c>
      <c r="P272" s="27">
        <v>351010000</v>
      </c>
      <c r="Q272" s="28" t="s">
        <v>1545</v>
      </c>
      <c r="R272" s="29" t="s">
        <v>686</v>
      </c>
      <c r="S272" s="27" t="s">
        <v>1561</v>
      </c>
      <c r="T272" s="27"/>
      <c r="U272" s="27"/>
      <c r="V272" s="30">
        <v>0</v>
      </c>
      <c r="W272" s="30">
        <v>0</v>
      </c>
      <c r="X272" s="30">
        <v>100</v>
      </c>
      <c r="Y272" s="27" t="s">
        <v>970</v>
      </c>
      <c r="Z272" s="27" t="s">
        <v>888</v>
      </c>
      <c r="AA272" s="27">
        <v>20</v>
      </c>
      <c r="AB272" s="33">
        <v>1159.96</v>
      </c>
      <c r="AC272" s="33">
        <f>AA272*AB272</f>
        <v>23199.2</v>
      </c>
      <c r="AD272" s="33">
        <f>IF(Z272="С НДС",AC272*1.12,AC272)</f>
        <v>25983.104000000003</v>
      </c>
      <c r="AE272" s="33">
        <v>20</v>
      </c>
      <c r="AF272" s="33">
        <v>1159.96</v>
      </c>
      <c r="AG272" s="33">
        <f>AE272*AF272</f>
        <v>23199.2</v>
      </c>
      <c r="AH272" s="33">
        <f>IF(Z272="С НДС",AG272*1.12,AG272)</f>
        <v>25983.104000000003</v>
      </c>
      <c r="AI272" s="33">
        <v>20</v>
      </c>
      <c r="AJ272" s="33">
        <v>1159.96</v>
      </c>
      <c r="AK272" s="33">
        <f>AI272*AJ272</f>
        <v>23199.2</v>
      </c>
      <c r="AL272" s="33">
        <f>IF(Z272="С НДС",AK272*1.12,AK272)</f>
        <v>25983.104000000003</v>
      </c>
      <c r="AM272" s="33">
        <v>20</v>
      </c>
      <c r="AN272" s="33">
        <v>1159.96</v>
      </c>
      <c r="AO272" s="33">
        <f>AM272*AN272</f>
        <v>23199.2</v>
      </c>
      <c r="AP272" s="33">
        <f>IF(Z272="С НДС",AO272*1.12,AO272)</f>
        <v>25983.104000000003</v>
      </c>
      <c r="AQ272" s="33"/>
      <c r="AR272" s="33"/>
      <c r="AS272" s="33">
        <f>AQ272*AR272</f>
        <v>0</v>
      </c>
      <c r="AT272" s="33">
        <f>IF(Z272="С НДС",AS272*1.12,AS272)</f>
        <v>0</v>
      </c>
      <c r="AU272" s="33"/>
      <c r="AV272" s="33"/>
      <c r="AW272" s="33">
        <f>AU272*AV272</f>
        <v>0</v>
      </c>
      <c r="AX272" s="33">
        <f>IF(Z272="С НДС",AW272*1.12,AW272)</f>
        <v>0</v>
      </c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>
        <f>SUM(AA272,AE272,AI272,AM272,AQ272)</f>
        <v>80</v>
      </c>
      <c r="EF272" s="36">
        <f>SUM(AW272,AS272,AO272,AG272,AC272,AK272)</f>
        <v>92796.8</v>
      </c>
      <c r="EG272" s="36">
        <f>IF(Z272="С НДС",EF272*1.12,EF272)</f>
        <v>103932.41600000001</v>
      </c>
      <c r="EH272" s="31" t="s">
        <v>1535</v>
      </c>
      <c r="EI272" s="28"/>
      <c r="EJ272" s="31"/>
      <c r="EK272" s="28" t="s">
        <v>1344</v>
      </c>
      <c r="EL272" s="28" t="s">
        <v>1593</v>
      </c>
      <c r="EM272" s="28" t="s">
        <v>1592</v>
      </c>
      <c r="EN272" s="28"/>
      <c r="EO272" s="28"/>
      <c r="EP272" s="28"/>
      <c r="EQ272" s="28"/>
      <c r="ER272" s="28"/>
      <c r="ES272" s="28"/>
    </row>
    <row r="273" spans="1:149" ht="25.5" customHeight="1">
      <c r="A273" s="27"/>
      <c r="B273" s="34" t="s">
        <v>1597</v>
      </c>
      <c r="C273" s="27"/>
      <c r="D273" s="78" t="s">
        <v>1600</v>
      </c>
      <c r="E273" s="27" t="s">
        <v>1536</v>
      </c>
      <c r="F273" s="28" t="s">
        <v>1537</v>
      </c>
      <c r="G273" s="28" t="s">
        <v>1538</v>
      </c>
      <c r="H273" s="29" t="s">
        <v>857</v>
      </c>
      <c r="I273" s="29"/>
      <c r="J273" s="29" t="s">
        <v>864</v>
      </c>
      <c r="K273" s="27">
        <v>58</v>
      </c>
      <c r="L273" s="28">
        <v>710000000</v>
      </c>
      <c r="M273" s="25" t="s">
        <v>1534</v>
      </c>
      <c r="N273" s="27" t="s">
        <v>1594</v>
      </c>
      <c r="O273" s="27" t="s">
        <v>359</v>
      </c>
      <c r="P273" s="27">
        <v>111010000</v>
      </c>
      <c r="Q273" s="28" t="s">
        <v>1544</v>
      </c>
      <c r="R273" s="29" t="s">
        <v>686</v>
      </c>
      <c r="S273" s="27" t="s">
        <v>1561</v>
      </c>
      <c r="T273" s="27"/>
      <c r="U273" s="27"/>
      <c r="V273" s="30">
        <v>0</v>
      </c>
      <c r="W273" s="30">
        <v>0</v>
      </c>
      <c r="X273" s="30">
        <v>100</v>
      </c>
      <c r="Y273" s="27" t="s">
        <v>970</v>
      </c>
      <c r="Z273" s="27" t="s">
        <v>888</v>
      </c>
      <c r="AA273" s="27">
        <v>400</v>
      </c>
      <c r="AB273" s="33">
        <v>1159.96</v>
      </c>
      <c r="AC273" s="33">
        <f t="shared" si="40"/>
        <v>463984</v>
      </c>
      <c r="AD273" s="33">
        <f t="shared" si="41"/>
        <v>519662.0800000001</v>
      </c>
      <c r="AE273" s="33">
        <v>400</v>
      </c>
      <c r="AF273" s="33">
        <v>1159.96</v>
      </c>
      <c r="AG273" s="33">
        <f t="shared" si="42"/>
        <v>463984</v>
      </c>
      <c r="AH273" s="33">
        <f t="shared" si="43"/>
        <v>519662.0800000001</v>
      </c>
      <c r="AI273" s="33">
        <v>400</v>
      </c>
      <c r="AJ273" s="33">
        <v>1159.96</v>
      </c>
      <c r="AK273" s="33">
        <f t="shared" si="44"/>
        <v>463984</v>
      </c>
      <c r="AL273" s="33">
        <f t="shared" si="45"/>
        <v>519662.0800000001</v>
      </c>
      <c r="AM273" s="33">
        <v>400</v>
      </c>
      <c r="AN273" s="33">
        <v>1159.96</v>
      </c>
      <c r="AO273" s="33">
        <f t="shared" si="46"/>
        <v>463984</v>
      </c>
      <c r="AP273" s="33">
        <f t="shared" si="47"/>
        <v>519662.0800000001</v>
      </c>
      <c r="AQ273" s="33"/>
      <c r="AR273" s="33"/>
      <c r="AS273" s="33">
        <f t="shared" si="48"/>
        <v>0</v>
      </c>
      <c r="AT273" s="33">
        <f t="shared" si="49"/>
        <v>0</v>
      </c>
      <c r="AU273" s="33"/>
      <c r="AV273" s="33"/>
      <c r="AW273" s="33">
        <f t="shared" si="50"/>
        <v>0</v>
      </c>
      <c r="AX273" s="33">
        <f t="shared" si="51"/>
        <v>0</v>
      </c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>
        <f t="shared" si="52"/>
        <v>1600</v>
      </c>
      <c r="EF273" s="36">
        <v>0</v>
      </c>
      <c r="EG273" s="36">
        <f t="shared" si="53"/>
        <v>0</v>
      </c>
      <c r="EH273" s="31" t="s">
        <v>1535</v>
      </c>
      <c r="EI273" s="28"/>
      <c r="EJ273" s="31"/>
      <c r="EK273" s="28" t="s">
        <v>1344</v>
      </c>
      <c r="EL273" s="28" t="s">
        <v>1593</v>
      </c>
      <c r="EM273" s="28" t="s">
        <v>1592</v>
      </c>
      <c r="EN273" s="28"/>
      <c r="EO273" s="28"/>
      <c r="EP273" s="28"/>
      <c r="EQ273" s="28"/>
      <c r="ER273" s="28"/>
      <c r="ES273" s="28"/>
    </row>
    <row r="274" spans="1:149" ht="25.5" customHeight="1">
      <c r="A274" s="27"/>
      <c r="B274" s="34" t="s">
        <v>1918</v>
      </c>
      <c r="C274" s="27"/>
      <c r="D274" s="78" t="s">
        <v>2052</v>
      </c>
      <c r="E274" s="27" t="s">
        <v>1536</v>
      </c>
      <c r="F274" s="28" t="s">
        <v>1537</v>
      </c>
      <c r="G274" s="28" t="s">
        <v>1538</v>
      </c>
      <c r="H274" s="29" t="s">
        <v>857</v>
      </c>
      <c r="I274" s="29"/>
      <c r="J274" s="29" t="s">
        <v>864</v>
      </c>
      <c r="K274" s="27">
        <v>58</v>
      </c>
      <c r="L274" s="28">
        <v>710000000</v>
      </c>
      <c r="M274" s="25" t="s">
        <v>1534</v>
      </c>
      <c r="N274" s="27" t="s">
        <v>1923</v>
      </c>
      <c r="O274" s="27" t="s">
        <v>359</v>
      </c>
      <c r="P274" s="27">
        <v>111010000</v>
      </c>
      <c r="Q274" s="28" t="s">
        <v>1544</v>
      </c>
      <c r="R274" s="29" t="s">
        <v>686</v>
      </c>
      <c r="S274" s="27" t="s">
        <v>1561</v>
      </c>
      <c r="T274" s="27"/>
      <c r="U274" s="27"/>
      <c r="V274" s="30">
        <v>0</v>
      </c>
      <c r="W274" s="30">
        <v>0</v>
      </c>
      <c r="X274" s="30">
        <v>100</v>
      </c>
      <c r="Y274" s="27" t="s">
        <v>970</v>
      </c>
      <c r="Z274" s="27" t="s">
        <v>888</v>
      </c>
      <c r="AA274" s="27">
        <v>400</v>
      </c>
      <c r="AB274" s="33">
        <v>1159.96</v>
      </c>
      <c r="AC274" s="33">
        <f>AA274*AB274</f>
        <v>463984</v>
      </c>
      <c r="AD274" s="33">
        <f>IF(Z274="С НДС",AC274*1.12,AC274)</f>
        <v>519662.0800000001</v>
      </c>
      <c r="AE274" s="33">
        <v>400</v>
      </c>
      <c r="AF274" s="33">
        <v>1159.96</v>
      </c>
      <c r="AG274" s="33">
        <f>AE274*AF274</f>
        <v>463984</v>
      </c>
      <c r="AH274" s="33">
        <f>IF(Z274="С НДС",AG274*1.12,AG274)</f>
        <v>519662.0800000001</v>
      </c>
      <c r="AI274" s="33">
        <v>400</v>
      </c>
      <c r="AJ274" s="33">
        <v>1159.96</v>
      </c>
      <c r="AK274" s="33">
        <f>AI274*AJ274</f>
        <v>463984</v>
      </c>
      <c r="AL274" s="33">
        <f>IF(Z274="С НДС",AK274*1.12,AK274)</f>
        <v>519662.0800000001</v>
      </c>
      <c r="AM274" s="33">
        <v>400</v>
      </c>
      <c r="AN274" s="33">
        <v>1159.96</v>
      </c>
      <c r="AO274" s="33">
        <f>AM274*AN274</f>
        <v>463984</v>
      </c>
      <c r="AP274" s="33">
        <f>IF(Z274="С НДС",AO274*1.12,AO274)</f>
        <v>519662.0800000001</v>
      </c>
      <c r="AQ274" s="33"/>
      <c r="AR274" s="33"/>
      <c r="AS274" s="33">
        <f>AQ274*AR274</f>
        <v>0</v>
      </c>
      <c r="AT274" s="33">
        <f>IF(Z274="С НДС",AS274*1.12,AS274)</f>
        <v>0</v>
      </c>
      <c r="AU274" s="33"/>
      <c r="AV274" s="33"/>
      <c r="AW274" s="33">
        <f>AU274*AV274</f>
        <v>0</v>
      </c>
      <c r="AX274" s="33">
        <f>IF(Z274="С НДС",AW274*1.12,AW274)</f>
        <v>0</v>
      </c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>
        <f>SUM(AA274,AE274,AI274,AM274,AQ274)</f>
        <v>1600</v>
      </c>
      <c r="EF274" s="36">
        <f>SUM(AW274,AS274,AO274,AG274,AC274,AK274)</f>
        <v>1855936</v>
      </c>
      <c r="EG274" s="36">
        <f>IF(Z274="С НДС",EF274*1.12,EF274)</f>
        <v>2078648.3200000003</v>
      </c>
      <c r="EH274" s="31" t="s">
        <v>1535</v>
      </c>
      <c r="EI274" s="28"/>
      <c r="EJ274" s="31"/>
      <c r="EK274" s="28" t="s">
        <v>1344</v>
      </c>
      <c r="EL274" s="28" t="s">
        <v>1593</v>
      </c>
      <c r="EM274" s="28" t="s">
        <v>1592</v>
      </c>
      <c r="EN274" s="28"/>
      <c r="EO274" s="28"/>
      <c r="EP274" s="28"/>
      <c r="EQ274" s="28"/>
      <c r="ER274" s="28"/>
      <c r="ES274" s="28"/>
    </row>
    <row r="275" spans="1:149" ht="25.5" customHeight="1">
      <c r="A275" s="27"/>
      <c r="B275" s="34" t="s">
        <v>1597</v>
      </c>
      <c r="C275" s="27"/>
      <c r="D275" s="78" t="s">
        <v>1711</v>
      </c>
      <c r="E275" s="27" t="s">
        <v>1536</v>
      </c>
      <c r="F275" s="28" t="s">
        <v>1537</v>
      </c>
      <c r="G275" s="28" t="s">
        <v>1538</v>
      </c>
      <c r="H275" s="29" t="s">
        <v>857</v>
      </c>
      <c r="I275" s="29"/>
      <c r="J275" s="29" t="s">
        <v>864</v>
      </c>
      <c r="K275" s="27">
        <v>58</v>
      </c>
      <c r="L275" s="28">
        <v>710000000</v>
      </c>
      <c r="M275" s="25" t="s">
        <v>1534</v>
      </c>
      <c r="N275" s="27" t="s">
        <v>1594</v>
      </c>
      <c r="O275" s="27" t="s">
        <v>359</v>
      </c>
      <c r="P275" s="27" t="s">
        <v>1587</v>
      </c>
      <c r="Q275" s="28" t="s">
        <v>1543</v>
      </c>
      <c r="R275" s="29" t="s">
        <v>686</v>
      </c>
      <c r="S275" s="27" t="s">
        <v>1561</v>
      </c>
      <c r="T275" s="27"/>
      <c r="U275" s="27"/>
      <c r="V275" s="30">
        <v>0</v>
      </c>
      <c r="W275" s="30">
        <v>0</v>
      </c>
      <c r="X275" s="30">
        <v>100</v>
      </c>
      <c r="Y275" s="27" t="s">
        <v>970</v>
      </c>
      <c r="Z275" s="27" t="s">
        <v>888</v>
      </c>
      <c r="AA275" s="27">
        <v>20</v>
      </c>
      <c r="AB275" s="33">
        <v>1159.96</v>
      </c>
      <c r="AC275" s="33">
        <f t="shared" si="40"/>
        <v>23199.2</v>
      </c>
      <c r="AD275" s="33">
        <f t="shared" si="41"/>
        <v>25983.104000000003</v>
      </c>
      <c r="AE275" s="33">
        <v>20</v>
      </c>
      <c r="AF275" s="33">
        <v>1159.96</v>
      </c>
      <c r="AG275" s="33">
        <f t="shared" si="42"/>
        <v>23199.2</v>
      </c>
      <c r="AH275" s="33">
        <f t="shared" si="43"/>
        <v>25983.104000000003</v>
      </c>
      <c r="AI275" s="33">
        <v>20</v>
      </c>
      <c r="AJ275" s="33">
        <v>1159.96</v>
      </c>
      <c r="AK275" s="33">
        <f t="shared" si="44"/>
        <v>23199.2</v>
      </c>
      <c r="AL275" s="33">
        <f t="shared" si="45"/>
        <v>25983.104000000003</v>
      </c>
      <c r="AM275" s="33">
        <v>20</v>
      </c>
      <c r="AN275" s="33">
        <v>1159.96</v>
      </c>
      <c r="AO275" s="33">
        <f t="shared" si="46"/>
        <v>23199.2</v>
      </c>
      <c r="AP275" s="33">
        <f t="shared" si="47"/>
        <v>25983.104000000003</v>
      </c>
      <c r="AQ275" s="33"/>
      <c r="AR275" s="33"/>
      <c r="AS275" s="33">
        <f t="shared" si="48"/>
        <v>0</v>
      </c>
      <c r="AT275" s="33">
        <f t="shared" si="49"/>
        <v>0</v>
      </c>
      <c r="AU275" s="33"/>
      <c r="AV275" s="33"/>
      <c r="AW275" s="33">
        <f t="shared" si="50"/>
        <v>0</v>
      </c>
      <c r="AX275" s="33">
        <f t="shared" si="51"/>
        <v>0</v>
      </c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>
        <f t="shared" si="52"/>
        <v>80</v>
      </c>
      <c r="EF275" s="36">
        <v>0</v>
      </c>
      <c r="EG275" s="36">
        <f t="shared" si="53"/>
        <v>0</v>
      </c>
      <c r="EH275" s="31" t="s">
        <v>1535</v>
      </c>
      <c r="EI275" s="28"/>
      <c r="EJ275" s="31"/>
      <c r="EK275" s="28" t="s">
        <v>1344</v>
      </c>
      <c r="EL275" s="28" t="s">
        <v>1593</v>
      </c>
      <c r="EM275" s="28" t="s">
        <v>1592</v>
      </c>
      <c r="EN275" s="28"/>
      <c r="EO275" s="28"/>
      <c r="EP275" s="28"/>
      <c r="EQ275" s="28"/>
      <c r="ER275" s="28"/>
      <c r="ES275" s="28"/>
    </row>
    <row r="276" spans="1:149" ht="25.5" customHeight="1">
      <c r="A276" s="27"/>
      <c r="B276" s="34" t="s">
        <v>1918</v>
      </c>
      <c r="C276" s="27"/>
      <c r="D276" s="78" t="s">
        <v>2053</v>
      </c>
      <c r="E276" s="27" t="s">
        <v>1536</v>
      </c>
      <c r="F276" s="28" t="s">
        <v>1537</v>
      </c>
      <c r="G276" s="28" t="s">
        <v>1538</v>
      </c>
      <c r="H276" s="29" t="s">
        <v>857</v>
      </c>
      <c r="I276" s="29"/>
      <c r="J276" s="29" t="s">
        <v>864</v>
      </c>
      <c r="K276" s="27">
        <v>58</v>
      </c>
      <c r="L276" s="28">
        <v>710000000</v>
      </c>
      <c r="M276" s="25" t="s">
        <v>1534</v>
      </c>
      <c r="N276" s="27" t="s">
        <v>1923</v>
      </c>
      <c r="O276" s="27" t="s">
        <v>359</v>
      </c>
      <c r="P276" s="27" t="s">
        <v>1587</v>
      </c>
      <c r="Q276" s="28" t="s">
        <v>1543</v>
      </c>
      <c r="R276" s="29" t="s">
        <v>686</v>
      </c>
      <c r="S276" s="27" t="s">
        <v>1561</v>
      </c>
      <c r="T276" s="27"/>
      <c r="U276" s="27"/>
      <c r="V276" s="30">
        <v>0</v>
      </c>
      <c r="W276" s="30">
        <v>0</v>
      </c>
      <c r="X276" s="30">
        <v>100</v>
      </c>
      <c r="Y276" s="27" t="s">
        <v>970</v>
      </c>
      <c r="Z276" s="27" t="s">
        <v>888</v>
      </c>
      <c r="AA276" s="27">
        <v>20</v>
      </c>
      <c r="AB276" s="33">
        <v>1159.96</v>
      </c>
      <c r="AC276" s="33">
        <f>AA276*AB276</f>
        <v>23199.2</v>
      </c>
      <c r="AD276" s="33">
        <f>IF(Z276="С НДС",AC276*1.12,AC276)</f>
        <v>25983.104000000003</v>
      </c>
      <c r="AE276" s="33">
        <v>20</v>
      </c>
      <c r="AF276" s="33">
        <v>1159.96</v>
      </c>
      <c r="AG276" s="33">
        <f>AE276*AF276</f>
        <v>23199.2</v>
      </c>
      <c r="AH276" s="33">
        <f>IF(Z276="С НДС",AG276*1.12,AG276)</f>
        <v>25983.104000000003</v>
      </c>
      <c r="AI276" s="33">
        <v>20</v>
      </c>
      <c r="AJ276" s="33">
        <v>1159.96</v>
      </c>
      <c r="AK276" s="33">
        <f>AI276*AJ276</f>
        <v>23199.2</v>
      </c>
      <c r="AL276" s="33">
        <f>IF(Z276="С НДС",AK276*1.12,AK276)</f>
        <v>25983.104000000003</v>
      </c>
      <c r="AM276" s="33">
        <v>20</v>
      </c>
      <c r="AN276" s="33">
        <v>1159.96</v>
      </c>
      <c r="AO276" s="33">
        <f>AM276*AN276</f>
        <v>23199.2</v>
      </c>
      <c r="AP276" s="33">
        <f>IF(Z276="С НДС",AO276*1.12,AO276)</f>
        <v>25983.104000000003</v>
      </c>
      <c r="AQ276" s="33"/>
      <c r="AR276" s="33"/>
      <c r="AS276" s="33">
        <f>AQ276*AR276</f>
        <v>0</v>
      </c>
      <c r="AT276" s="33">
        <f>IF(Z276="С НДС",AS276*1.12,AS276)</f>
        <v>0</v>
      </c>
      <c r="AU276" s="33"/>
      <c r="AV276" s="33"/>
      <c r="AW276" s="33">
        <f>AU276*AV276</f>
        <v>0</v>
      </c>
      <c r="AX276" s="33">
        <f>IF(Z276="С НДС",AW276*1.12,AW276)</f>
        <v>0</v>
      </c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>
        <f>SUM(AA276,AE276,AI276,AM276,AQ276)</f>
        <v>80</v>
      </c>
      <c r="EF276" s="36">
        <f>SUM(AW276,AS276,AO276,AG276,AC276,AK276)</f>
        <v>92796.8</v>
      </c>
      <c r="EG276" s="36">
        <f>IF(Z276="С НДС",EF276*1.12,EF276)</f>
        <v>103932.41600000001</v>
      </c>
      <c r="EH276" s="31" t="s">
        <v>1535</v>
      </c>
      <c r="EI276" s="28"/>
      <c r="EJ276" s="31"/>
      <c r="EK276" s="28" t="s">
        <v>1344</v>
      </c>
      <c r="EL276" s="28" t="s">
        <v>1593</v>
      </c>
      <c r="EM276" s="28" t="s">
        <v>1592</v>
      </c>
      <c r="EN276" s="28"/>
      <c r="EO276" s="28"/>
      <c r="EP276" s="28"/>
      <c r="EQ276" s="28"/>
      <c r="ER276" s="28"/>
      <c r="ES276" s="28"/>
    </row>
    <row r="277" spans="1:149" ht="25.5" customHeight="1">
      <c r="A277" s="27"/>
      <c r="B277" s="34" t="s">
        <v>1597</v>
      </c>
      <c r="C277" s="27"/>
      <c r="D277" s="78" t="s">
        <v>1679</v>
      </c>
      <c r="E277" s="27" t="s">
        <v>1536</v>
      </c>
      <c r="F277" s="28" t="s">
        <v>1537</v>
      </c>
      <c r="G277" s="28" t="s">
        <v>1538</v>
      </c>
      <c r="H277" s="29" t="s">
        <v>857</v>
      </c>
      <c r="I277" s="29"/>
      <c r="J277" s="29" t="s">
        <v>864</v>
      </c>
      <c r="K277" s="27">
        <v>58</v>
      </c>
      <c r="L277" s="28">
        <v>710000000</v>
      </c>
      <c r="M277" s="25" t="s">
        <v>1534</v>
      </c>
      <c r="N277" s="27" t="s">
        <v>1594</v>
      </c>
      <c r="O277" s="27" t="s">
        <v>359</v>
      </c>
      <c r="P277" s="27">
        <v>475030100</v>
      </c>
      <c r="Q277" s="28" t="s">
        <v>1542</v>
      </c>
      <c r="R277" s="29" t="s">
        <v>686</v>
      </c>
      <c r="S277" s="27" t="s">
        <v>1561</v>
      </c>
      <c r="T277" s="27"/>
      <c r="U277" s="27"/>
      <c r="V277" s="30">
        <v>0</v>
      </c>
      <c r="W277" s="30">
        <v>0</v>
      </c>
      <c r="X277" s="30">
        <v>100</v>
      </c>
      <c r="Y277" s="27" t="s">
        <v>970</v>
      </c>
      <c r="Z277" s="27" t="s">
        <v>888</v>
      </c>
      <c r="AA277" s="27">
        <v>60</v>
      </c>
      <c r="AB277" s="33">
        <v>1159.96</v>
      </c>
      <c r="AC277" s="33">
        <f t="shared" si="40"/>
        <v>69597.6</v>
      </c>
      <c r="AD277" s="33">
        <f t="shared" si="41"/>
        <v>77949.31200000002</v>
      </c>
      <c r="AE277" s="33">
        <v>60</v>
      </c>
      <c r="AF277" s="33">
        <v>1159.96</v>
      </c>
      <c r="AG277" s="33">
        <f t="shared" si="42"/>
        <v>69597.6</v>
      </c>
      <c r="AH277" s="33">
        <f t="shared" si="43"/>
        <v>77949.31200000002</v>
      </c>
      <c r="AI277" s="33">
        <v>60</v>
      </c>
      <c r="AJ277" s="33">
        <v>1159.96</v>
      </c>
      <c r="AK277" s="33">
        <f t="shared" si="44"/>
        <v>69597.6</v>
      </c>
      <c r="AL277" s="33">
        <f t="shared" si="45"/>
        <v>77949.31200000002</v>
      </c>
      <c r="AM277" s="33">
        <v>60</v>
      </c>
      <c r="AN277" s="33">
        <v>1159.96</v>
      </c>
      <c r="AO277" s="33">
        <f t="shared" si="46"/>
        <v>69597.6</v>
      </c>
      <c r="AP277" s="33">
        <f t="shared" si="47"/>
        <v>77949.31200000002</v>
      </c>
      <c r="AQ277" s="33"/>
      <c r="AR277" s="33"/>
      <c r="AS277" s="33">
        <f t="shared" si="48"/>
        <v>0</v>
      </c>
      <c r="AT277" s="33">
        <f t="shared" si="49"/>
        <v>0</v>
      </c>
      <c r="AU277" s="33"/>
      <c r="AV277" s="33"/>
      <c r="AW277" s="33">
        <f t="shared" si="50"/>
        <v>0</v>
      </c>
      <c r="AX277" s="33">
        <f t="shared" si="51"/>
        <v>0</v>
      </c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>
        <f t="shared" si="52"/>
        <v>240</v>
      </c>
      <c r="EF277" s="36">
        <v>0</v>
      </c>
      <c r="EG277" s="36">
        <f t="shared" si="53"/>
        <v>0</v>
      </c>
      <c r="EH277" s="31" t="s">
        <v>1535</v>
      </c>
      <c r="EI277" s="28"/>
      <c r="EJ277" s="31"/>
      <c r="EK277" s="28" t="s">
        <v>1344</v>
      </c>
      <c r="EL277" s="28" t="s">
        <v>1593</v>
      </c>
      <c r="EM277" s="28" t="s">
        <v>1592</v>
      </c>
      <c r="EN277" s="28"/>
      <c r="EO277" s="28"/>
      <c r="EP277" s="28"/>
      <c r="EQ277" s="28"/>
      <c r="ER277" s="28"/>
      <c r="ES277" s="28"/>
    </row>
    <row r="278" spans="1:149" ht="25.5" customHeight="1">
      <c r="A278" s="27"/>
      <c r="B278" s="34" t="s">
        <v>1918</v>
      </c>
      <c r="C278" s="27"/>
      <c r="D278" s="78" t="s">
        <v>2054</v>
      </c>
      <c r="E278" s="27" t="s">
        <v>1536</v>
      </c>
      <c r="F278" s="28" t="s">
        <v>1537</v>
      </c>
      <c r="G278" s="28" t="s">
        <v>1538</v>
      </c>
      <c r="H278" s="29" t="s">
        <v>857</v>
      </c>
      <c r="I278" s="29"/>
      <c r="J278" s="29" t="s">
        <v>864</v>
      </c>
      <c r="K278" s="27">
        <v>58</v>
      </c>
      <c r="L278" s="28">
        <v>710000000</v>
      </c>
      <c r="M278" s="25" t="s">
        <v>1534</v>
      </c>
      <c r="N278" s="27" t="s">
        <v>1923</v>
      </c>
      <c r="O278" s="27" t="s">
        <v>359</v>
      </c>
      <c r="P278" s="27">
        <v>475030100</v>
      </c>
      <c r="Q278" s="28" t="s">
        <v>1542</v>
      </c>
      <c r="R278" s="29" t="s">
        <v>686</v>
      </c>
      <c r="S278" s="27" t="s">
        <v>1561</v>
      </c>
      <c r="T278" s="27"/>
      <c r="U278" s="27"/>
      <c r="V278" s="30">
        <v>0</v>
      </c>
      <c r="W278" s="30">
        <v>0</v>
      </c>
      <c r="X278" s="30">
        <v>100</v>
      </c>
      <c r="Y278" s="27" t="s">
        <v>970</v>
      </c>
      <c r="Z278" s="27" t="s">
        <v>888</v>
      </c>
      <c r="AA278" s="27">
        <v>60</v>
      </c>
      <c r="AB278" s="33">
        <v>1159.96</v>
      </c>
      <c r="AC278" s="33">
        <f>AA278*AB278</f>
        <v>69597.6</v>
      </c>
      <c r="AD278" s="33">
        <f>IF(Z278="С НДС",AC278*1.12,AC278)</f>
        <v>77949.31200000002</v>
      </c>
      <c r="AE278" s="33">
        <v>60</v>
      </c>
      <c r="AF278" s="33">
        <v>1159.96</v>
      </c>
      <c r="AG278" s="33">
        <f>AE278*AF278</f>
        <v>69597.6</v>
      </c>
      <c r="AH278" s="33">
        <f>IF(Z278="С НДС",AG278*1.12,AG278)</f>
        <v>77949.31200000002</v>
      </c>
      <c r="AI278" s="33">
        <v>60</v>
      </c>
      <c r="AJ278" s="33">
        <v>1159.96</v>
      </c>
      <c r="AK278" s="33">
        <f>AI278*AJ278</f>
        <v>69597.6</v>
      </c>
      <c r="AL278" s="33">
        <f>IF(Z278="С НДС",AK278*1.12,AK278)</f>
        <v>77949.31200000002</v>
      </c>
      <c r="AM278" s="33">
        <v>60</v>
      </c>
      <c r="AN278" s="33">
        <v>1159.96</v>
      </c>
      <c r="AO278" s="33">
        <f>AM278*AN278</f>
        <v>69597.6</v>
      </c>
      <c r="AP278" s="33">
        <f>IF(Z278="С НДС",AO278*1.12,AO278)</f>
        <v>77949.31200000002</v>
      </c>
      <c r="AQ278" s="33"/>
      <c r="AR278" s="33"/>
      <c r="AS278" s="33">
        <f>AQ278*AR278</f>
        <v>0</v>
      </c>
      <c r="AT278" s="33">
        <f>IF(Z278="С НДС",AS278*1.12,AS278)</f>
        <v>0</v>
      </c>
      <c r="AU278" s="33"/>
      <c r="AV278" s="33"/>
      <c r="AW278" s="33">
        <f>AU278*AV278</f>
        <v>0</v>
      </c>
      <c r="AX278" s="33">
        <f>IF(Z278="С НДС",AW278*1.12,AW278)</f>
        <v>0</v>
      </c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>
        <f>SUM(AA278,AE278,AI278,AM278,AQ278)</f>
        <v>240</v>
      </c>
      <c r="EF278" s="36">
        <f>SUM(AW278,AS278,AO278,AG278,AC278,AK278)</f>
        <v>278390.4</v>
      </c>
      <c r="EG278" s="36">
        <f>IF(Z278="С НДС",EF278*1.12,EF278)</f>
        <v>311797.2480000001</v>
      </c>
      <c r="EH278" s="31" t="s">
        <v>1535</v>
      </c>
      <c r="EI278" s="28"/>
      <c r="EJ278" s="31"/>
      <c r="EK278" s="28" t="s">
        <v>1344</v>
      </c>
      <c r="EL278" s="28" t="s">
        <v>1593</v>
      </c>
      <c r="EM278" s="28" t="s">
        <v>1592</v>
      </c>
      <c r="EN278" s="28"/>
      <c r="EO278" s="28"/>
      <c r="EP278" s="28"/>
      <c r="EQ278" s="28"/>
      <c r="ER278" s="28"/>
      <c r="ES278" s="28"/>
    </row>
    <row r="279" spans="1:149" ht="25.5" customHeight="1">
      <c r="A279" s="27"/>
      <c r="B279" s="34" t="s">
        <v>1597</v>
      </c>
      <c r="C279" s="27"/>
      <c r="D279" s="78" t="s">
        <v>1605</v>
      </c>
      <c r="E279" s="27" t="s">
        <v>1536</v>
      </c>
      <c r="F279" s="28" t="s">
        <v>1537</v>
      </c>
      <c r="G279" s="28" t="s">
        <v>1538</v>
      </c>
      <c r="H279" s="29" t="s">
        <v>857</v>
      </c>
      <c r="I279" s="29"/>
      <c r="J279" s="29" t="s">
        <v>864</v>
      </c>
      <c r="K279" s="27">
        <v>58</v>
      </c>
      <c r="L279" s="28">
        <v>710000000</v>
      </c>
      <c r="M279" s="25" t="s">
        <v>1534</v>
      </c>
      <c r="N279" s="27" t="s">
        <v>1594</v>
      </c>
      <c r="O279" s="27" t="s">
        <v>359</v>
      </c>
      <c r="P279" s="27">
        <v>154820100</v>
      </c>
      <c r="Q279" s="28" t="s">
        <v>1541</v>
      </c>
      <c r="R279" s="29" t="s">
        <v>686</v>
      </c>
      <c r="S279" s="27" t="s">
        <v>1561</v>
      </c>
      <c r="T279" s="27"/>
      <c r="U279" s="27"/>
      <c r="V279" s="30">
        <v>0</v>
      </c>
      <c r="W279" s="30">
        <v>0</v>
      </c>
      <c r="X279" s="30">
        <v>100</v>
      </c>
      <c r="Y279" s="27" t="s">
        <v>970</v>
      </c>
      <c r="Z279" s="27" t="s">
        <v>888</v>
      </c>
      <c r="AA279" s="27">
        <v>50</v>
      </c>
      <c r="AB279" s="33">
        <v>1159.96</v>
      </c>
      <c r="AC279" s="33">
        <f t="shared" si="40"/>
        <v>57998</v>
      </c>
      <c r="AD279" s="33">
        <f t="shared" si="41"/>
        <v>64957.76000000001</v>
      </c>
      <c r="AE279" s="33">
        <v>50</v>
      </c>
      <c r="AF279" s="33">
        <v>1159.96</v>
      </c>
      <c r="AG279" s="33">
        <f t="shared" si="42"/>
        <v>57998</v>
      </c>
      <c r="AH279" s="33">
        <f t="shared" si="43"/>
        <v>64957.76000000001</v>
      </c>
      <c r="AI279" s="33">
        <v>50</v>
      </c>
      <c r="AJ279" s="33">
        <v>1159.96</v>
      </c>
      <c r="AK279" s="33">
        <f t="shared" si="44"/>
        <v>57998</v>
      </c>
      <c r="AL279" s="33">
        <f t="shared" si="45"/>
        <v>64957.76000000001</v>
      </c>
      <c r="AM279" s="33">
        <v>50</v>
      </c>
      <c r="AN279" s="33">
        <v>1159.96</v>
      </c>
      <c r="AO279" s="33">
        <f t="shared" si="46"/>
        <v>57998</v>
      </c>
      <c r="AP279" s="33">
        <f t="shared" si="47"/>
        <v>64957.76000000001</v>
      </c>
      <c r="AQ279" s="33"/>
      <c r="AR279" s="33"/>
      <c r="AS279" s="33">
        <f t="shared" si="48"/>
        <v>0</v>
      </c>
      <c r="AT279" s="33">
        <f t="shared" si="49"/>
        <v>0</v>
      </c>
      <c r="AU279" s="33"/>
      <c r="AV279" s="33"/>
      <c r="AW279" s="33">
        <f t="shared" si="50"/>
        <v>0</v>
      </c>
      <c r="AX279" s="33">
        <f t="shared" si="51"/>
        <v>0</v>
      </c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>
        <f t="shared" si="52"/>
        <v>200</v>
      </c>
      <c r="EF279" s="36">
        <v>0</v>
      </c>
      <c r="EG279" s="36">
        <f t="shared" si="53"/>
        <v>0</v>
      </c>
      <c r="EH279" s="31" t="s">
        <v>1535</v>
      </c>
      <c r="EI279" s="28"/>
      <c r="EJ279" s="31"/>
      <c r="EK279" s="28" t="s">
        <v>1344</v>
      </c>
      <c r="EL279" s="28" t="s">
        <v>1593</v>
      </c>
      <c r="EM279" s="28" t="s">
        <v>1592</v>
      </c>
      <c r="EN279" s="28"/>
      <c r="EO279" s="28"/>
      <c r="EP279" s="28"/>
      <c r="EQ279" s="28"/>
      <c r="ER279" s="28"/>
      <c r="ES279" s="28"/>
    </row>
    <row r="280" spans="1:149" ht="25.5" customHeight="1">
      <c r="A280" s="27"/>
      <c r="B280" s="34" t="s">
        <v>1918</v>
      </c>
      <c r="C280" s="27"/>
      <c r="D280" s="78" t="s">
        <v>2055</v>
      </c>
      <c r="E280" s="27" t="s">
        <v>1536</v>
      </c>
      <c r="F280" s="28" t="s">
        <v>1537</v>
      </c>
      <c r="G280" s="28" t="s">
        <v>1538</v>
      </c>
      <c r="H280" s="29" t="s">
        <v>857</v>
      </c>
      <c r="I280" s="29"/>
      <c r="J280" s="29" t="s">
        <v>864</v>
      </c>
      <c r="K280" s="27">
        <v>58</v>
      </c>
      <c r="L280" s="28">
        <v>710000000</v>
      </c>
      <c r="M280" s="25" t="s">
        <v>1534</v>
      </c>
      <c r="N280" s="27" t="s">
        <v>1923</v>
      </c>
      <c r="O280" s="27" t="s">
        <v>359</v>
      </c>
      <c r="P280" s="27">
        <v>154820100</v>
      </c>
      <c r="Q280" s="28" t="s">
        <v>1541</v>
      </c>
      <c r="R280" s="29" t="s">
        <v>686</v>
      </c>
      <c r="S280" s="27" t="s">
        <v>1561</v>
      </c>
      <c r="T280" s="27"/>
      <c r="U280" s="27"/>
      <c r="V280" s="30">
        <v>0</v>
      </c>
      <c r="W280" s="30">
        <v>0</v>
      </c>
      <c r="X280" s="30">
        <v>100</v>
      </c>
      <c r="Y280" s="27" t="s">
        <v>970</v>
      </c>
      <c r="Z280" s="27" t="s">
        <v>888</v>
      </c>
      <c r="AA280" s="27">
        <v>50</v>
      </c>
      <c r="AB280" s="33">
        <v>1159.96</v>
      </c>
      <c r="AC280" s="33">
        <f>AA280*AB280</f>
        <v>57998</v>
      </c>
      <c r="AD280" s="33">
        <f>IF(Z280="С НДС",AC280*1.12,AC280)</f>
        <v>64957.76000000001</v>
      </c>
      <c r="AE280" s="33">
        <v>50</v>
      </c>
      <c r="AF280" s="33">
        <v>1159.96</v>
      </c>
      <c r="AG280" s="33">
        <f>AE280*AF280</f>
        <v>57998</v>
      </c>
      <c r="AH280" s="33">
        <f>IF(Z280="С НДС",AG280*1.12,AG280)</f>
        <v>64957.76000000001</v>
      </c>
      <c r="AI280" s="33">
        <v>50</v>
      </c>
      <c r="AJ280" s="33">
        <v>1159.96</v>
      </c>
      <c r="AK280" s="33">
        <f>AI280*AJ280</f>
        <v>57998</v>
      </c>
      <c r="AL280" s="33">
        <f>IF(Z280="С НДС",AK280*1.12,AK280)</f>
        <v>64957.76000000001</v>
      </c>
      <c r="AM280" s="33">
        <v>50</v>
      </c>
      <c r="AN280" s="33">
        <v>1159.96</v>
      </c>
      <c r="AO280" s="33">
        <f>AM280*AN280</f>
        <v>57998</v>
      </c>
      <c r="AP280" s="33">
        <f>IF(Z280="С НДС",AO280*1.12,AO280)</f>
        <v>64957.76000000001</v>
      </c>
      <c r="AQ280" s="33"/>
      <c r="AR280" s="33"/>
      <c r="AS280" s="33">
        <f>AQ280*AR280</f>
        <v>0</v>
      </c>
      <c r="AT280" s="33">
        <f>IF(Z280="С НДС",AS280*1.12,AS280)</f>
        <v>0</v>
      </c>
      <c r="AU280" s="33"/>
      <c r="AV280" s="33"/>
      <c r="AW280" s="33">
        <f>AU280*AV280</f>
        <v>0</v>
      </c>
      <c r="AX280" s="33">
        <f>IF(Z280="С НДС",AW280*1.12,AW280)</f>
        <v>0</v>
      </c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>
        <f>SUM(AA280,AE280,AI280,AM280,AQ280)</f>
        <v>200</v>
      </c>
      <c r="EF280" s="36">
        <f>SUM(AW280,AS280,AO280,AG280,AC280,AK280)</f>
        <v>231992</v>
      </c>
      <c r="EG280" s="36">
        <f>IF(Z280="С НДС",EF280*1.12,EF280)</f>
        <v>259831.04000000004</v>
      </c>
      <c r="EH280" s="31" t="s">
        <v>1535</v>
      </c>
      <c r="EI280" s="28"/>
      <c r="EJ280" s="31"/>
      <c r="EK280" s="28" t="s">
        <v>1344</v>
      </c>
      <c r="EL280" s="28" t="s">
        <v>1593</v>
      </c>
      <c r="EM280" s="28" t="s">
        <v>1592</v>
      </c>
      <c r="EN280" s="28"/>
      <c r="EO280" s="28"/>
      <c r="EP280" s="28"/>
      <c r="EQ280" s="28"/>
      <c r="ER280" s="28"/>
      <c r="ES280" s="28"/>
    </row>
    <row r="281" spans="1:149" ht="25.5" customHeight="1">
      <c r="A281" s="27"/>
      <c r="B281" s="34" t="s">
        <v>1597</v>
      </c>
      <c r="C281" s="27"/>
      <c r="D281" s="78" t="s">
        <v>1610</v>
      </c>
      <c r="E281" s="27" t="s">
        <v>1536</v>
      </c>
      <c r="F281" s="28" t="s">
        <v>1537</v>
      </c>
      <c r="G281" s="28" t="s">
        <v>1538</v>
      </c>
      <c r="H281" s="29" t="s">
        <v>857</v>
      </c>
      <c r="I281" s="29"/>
      <c r="J281" s="29" t="s">
        <v>864</v>
      </c>
      <c r="K281" s="27">
        <v>58</v>
      </c>
      <c r="L281" s="28">
        <v>710000000</v>
      </c>
      <c r="M281" s="25" t="s">
        <v>1534</v>
      </c>
      <c r="N281" s="27" t="s">
        <v>1594</v>
      </c>
      <c r="O281" s="27" t="s">
        <v>359</v>
      </c>
      <c r="P281" s="27" t="s">
        <v>1588</v>
      </c>
      <c r="Q281" s="28" t="s">
        <v>1540</v>
      </c>
      <c r="R281" s="29" t="s">
        <v>686</v>
      </c>
      <c r="S281" s="27" t="s">
        <v>1561</v>
      </c>
      <c r="T281" s="27"/>
      <c r="U281" s="27"/>
      <c r="V281" s="30">
        <v>0</v>
      </c>
      <c r="W281" s="30">
        <v>0</v>
      </c>
      <c r="X281" s="30">
        <v>100</v>
      </c>
      <c r="Y281" s="27" t="s">
        <v>970</v>
      </c>
      <c r="Z281" s="27" t="s">
        <v>888</v>
      </c>
      <c r="AA281" s="27">
        <v>20</v>
      </c>
      <c r="AB281" s="33">
        <v>1159.96</v>
      </c>
      <c r="AC281" s="33">
        <f t="shared" si="40"/>
        <v>23199.2</v>
      </c>
      <c r="AD281" s="33">
        <f t="shared" si="41"/>
        <v>25983.104000000003</v>
      </c>
      <c r="AE281" s="33">
        <v>20</v>
      </c>
      <c r="AF281" s="33">
        <v>1159.96</v>
      </c>
      <c r="AG281" s="33">
        <f t="shared" si="42"/>
        <v>23199.2</v>
      </c>
      <c r="AH281" s="33">
        <f t="shared" si="43"/>
        <v>25983.104000000003</v>
      </c>
      <c r="AI281" s="33">
        <v>20</v>
      </c>
      <c r="AJ281" s="33">
        <v>1159.96</v>
      </c>
      <c r="AK281" s="33">
        <f t="shared" si="44"/>
        <v>23199.2</v>
      </c>
      <c r="AL281" s="33">
        <f t="shared" si="45"/>
        <v>25983.104000000003</v>
      </c>
      <c r="AM281" s="33">
        <v>20</v>
      </c>
      <c r="AN281" s="33">
        <v>1159.96</v>
      </c>
      <c r="AO281" s="33">
        <f t="shared" si="46"/>
        <v>23199.2</v>
      </c>
      <c r="AP281" s="33">
        <f t="shared" si="47"/>
        <v>25983.104000000003</v>
      </c>
      <c r="AQ281" s="33"/>
      <c r="AR281" s="33"/>
      <c r="AS281" s="33">
        <f t="shared" si="48"/>
        <v>0</v>
      </c>
      <c r="AT281" s="33">
        <f t="shared" si="49"/>
        <v>0</v>
      </c>
      <c r="AU281" s="33"/>
      <c r="AV281" s="33"/>
      <c r="AW281" s="33">
        <f t="shared" si="50"/>
        <v>0</v>
      </c>
      <c r="AX281" s="33">
        <f t="shared" si="51"/>
        <v>0</v>
      </c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>
        <f t="shared" si="52"/>
        <v>80</v>
      </c>
      <c r="EF281" s="36">
        <v>0</v>
      </c>
      <c r="EG281" s="36">
        <f t="shared" si="53"/>
        <v>0</v>
      </c>
      <c r="EH281" s="31" t="s">
        <v>1535</v>
      </c>
      <c r="EI281" s="28"/>
      <c r="EJ281" s="31"/>
      <c r="EK281" s="28" t="s">
        <v>1344</v>
      </c>
      <c r="EL281" s="28" t="s">
        <v>1593</v>
      </c>
      <c r="EM281" s="28" t="s">
        <v>1592</v>
      </c>
      <c r="EN281" s="28"/>
      <c r="EO281" s="28"/>
      <c r="EP281" s="28"/>
      <c r="EQ281" s="28"/>
      <c r="ER281" s="28"/>
      <c r="ES281" s="28"/>
    </row>
    <row r="282" spans="1:149" ht="25.5" customHeight="1">
      <c r="A282" s="27"/>
      <c r="B282" s="34" t="s">
        <v>1918</v>
      </c>
      <c r="C282" s="27"/>
      <c r="D282" s="78" t="s">
        <v>2056</v>
      </c>
      <c r="E282" s="27" t="s">
        <v>1536</v>
      </c>
      <c r="F282" s="28" t="s">
        <v>1537</v>
      </c>
      <c r="G282" s="28" t="s">
        <v>1538</v>
      </c>
      <c r="H282" s="29" t="s">
        <v>857</v>
      </c>
      <c r="I282" s="29"/>
      <c r="J282" s="29" t="s">
        <v>864</v>
      </c>
      <c r="K282" s="27">
        <v>58</v>
      </c>
      <c r="L282" s="28">
        <v>710000000</v>
      </c>
      <c r="M282" s="25" t="s">
        <v>1534</v>
      </c>
      <c r="N282" s="27" t="s">
        <v>1923</v>
      </c>
      <c r="O282" s="27" t="s">
        <v>359</v>
      </c>
      <c r="P282" s="27" t="s">
        <v>1588</v>
      </c>
      <c r="Q282" s="28" t="s">
        <v>1540</v>
      </c>
      <c r="R282" s="29" t="s">
        <v>686</v>
      </c>
      <c r="S282" s="27" t="s">
        <v>1561</v>
      </c>
      <c r="T282" s="27"/>
      <c r="U282" s="27"/>
      <c r="V282" s="30">
        <v>0</v>
      </c>
      <c r="W282" s="30">
        <v>0</v>
      </c>
      <c r="X282" s="30">
        <v>100</v>
      </c>
      <c r="Y282" s="27" t="s">
        <v>970</v>
      </c>
      <c r="Z282" s="27" t="s">
        <v>888</v>
      </c>
      <c r="AA282" s="27">
        <v>20</v>
      </c>
      <c r="AB282" s="33">
        <v>1159.96</v>
      </c>
      <c r="AC282" s="33">
        <f>AA282*AB282</f>
        <v>23199.2</v>
      </c>
      <c r="AD282" s="33">
        <f>IF(Z282="С НДС",AC282*1.12,AC282)</f>
        <v>25983.104000000003</v>
      </c>
      <c r="AE282" s="33">
        <v>20</v>
      </c>
      <c r="AF282" s="33">
        <v>1159.96</v>
      </c>
      <c r="AG282" s="33">
        <f>AE282*AF282</f>
        <v>23199.2</v>
      </c>
      <c r="AH282" s="33">
        <f>IF(Z282="С НДС",AG282*1.12,AG282)</f>
        <v>25983.104000000003</v>
      </c>
      <c r="AI282" s="33">
        <v>20</v>
      </c>
      <c r="AJ282" s="33">
        <v>1159.96</v>
      </c>
      <c r="AK282" s="33">
        <f>AI282*AJ282</f>
        <v>23199.2</v>
      </c>
      <c r="AL282" s="33">
        <f>IF(Z282="С НДС",AK282*1.12,AK282)</f>
        <v>25983.104000000003</v>
      </c>
      <c r="AM282" s="33">
        <v>20</v>
      </c>
      <c r="AN282" s="33">
        <v>1159.96</v>
      </c>
      <c r="AO282" s="33">
        <f>AM282*AN282</f>
        <v>23199.2</v>
      </c>
      <c r="AP282" s="33">
        <f>IF(Z282="С НДС",AO282*1.12,AO282)</f>
        <v>25983.104000000003</v>
      </c>
      <c r="AQ282" s="33"/>
      <c r="AR282" s="33"/>
      <c r="AS282" s="33">
        <f>AQ282*AR282</f>
        <v>0</v>
      </c>
      <c r="AT282" s="33">
        <f>IF(Z282="С НДС",AS282*1.12,AS282)</f>
        <v>0</v>
      </c>
      <c r="AU282" s="33"/>
      <c r="AV282" s="33"/>
      <c r="AW282" s="33">
        <f>AU282*AV282</f>
        <v>0</v>
      </c>
      <c r="AX282" s="33">
        <f>IF(Z282="С НДС",AW282*1.12,AW282)</f>
        <v>0</v>
      </c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>
        <f>SUM(AA282,AE282,AI282,AM282,AQ282)</f>
        <v>80</v>
      </c>
      <c r="EF282" s="36">
        <f>SUM(AW282,AS282,AO282,AG282,AC282,AK282)</f>
        <v>92796.8</v>
      </c>
      <c r="EG282" s="36">
        <f>IF(Z282="С НДС",EF282*1.12,EF282)</f>
        <v>103932.41600000001</v>
      </c>
      <c r="EH282" s="31" t="s">
        <v>1535</v>
      </c>
      <c r="EI282" s="28"/>
      <c r="EJ282" s="31"/>
      <c r="EK282" s="28" t="s">
        <v>1344</v>
      </c>
      <c r="EL282" s="28" t="s">
        <v>1593</v>
      </c>
      <c r="EM282" s="28" t="s">
        <v>1592</v>
      </c>
      <c r="EN282" s="28"/>
      <c r="EO282" s="28"/>
      <c r="EP282" s="28"/>
      <c r="EQ282" s="28"/>
      <c r="ER282" s="28"/>
      <c r="ES282" s="28"/>
    </row>
    <row r="283" spans="1:149" ht="25.5" customHeight="1">
      <c r="A283" s="27"/>
      <c r="B283" s="27" t="s">
        <v>1597</v>
      </c>
      <c r="C283" s="27"/>
      <c r="D283" s="78" t="s">
        <v>1619</v>
      </c>
      <c r="E283" s="27" t="s">
        <v>1536</v>
      </c>
      <c r="F283" s="28" t="s">
        <v>1537</v>
      </c>
      <c r="G283" s="28" t="s">
        <v>1538</v>
      </c>
      <c r="H283" s="29" t="s">
        <v>857</v>
      </c>
      <c r="I283" s="29"/>
      <c r="J283" s="29" t="s">
        <v>864</v>
      </c>
      <c r="K283" s="27">
        <v>58</v>
      </c>
      <c r="L283" s="28">
        <v>710000000</v>
      </c>
      <c r="M283" s="25" t="s">
        <v>1534</v>
      </c>
      <c r="N283" s="27" t="s">
        <v>1594</v>
      </c>
      <c r="O283" s="27" t="s">
        <v>359</v>
      </c>
      <c r="P283" s="27">
        <v>231010000</v>
      </c>
      <c r="Q283" s="28" t="s">
        <v>1539</v>
      </c>
      <c r="R283" s="29" t="s">
        <v>686</v>
      </c>
      <c r="S283" s="27" t="s">
        <v>1561</v>
      </c>
      <c r="T283" s="27"/>
      <c r="U283" s="27"/>
      <c r="V283" s="30">
        <v>0</v>
      </c>
      <c r="W283" s="30">
        <v>0</v>
      </c>
      <c r="X283" s="30">
        <v>100</v>
      </c>
      <c r="Y283" s="27" t="s">
        <v>970</v>
      </c>
      <c r="Z283" s="27" t="s">
        <v>888</v>
      </c>
      <c r="AA283" s="27">
        <v>30</v>
      </c>
      <c r="AB283" s="33">
        <v>1159.96</v>
      </c>
      <c r="AC283" s="33">
        <f t="shared" si="40"/>
        <v>34798.8</v>
      </c>
      <c r="AD283" s="33">
        <f t="shared" si="41"/>
        <v>38974.65600000001</v>
      </c>
      <c r="AE283" s="33">
        <v>30</v>
      </c>
      <c r="AF283" s="33">
        <v>1159.96</v>
      </c>
      <c r="AG283" s="33">
        <f t="shared" si="42"/>
        <v>34798.8</v>
      </c>
      <c r="AH283" s="33">
        <f t="shared" si="43"/>
        <v>38974.65600000001</v>
      </c>
      <c r="AI283" s="33">
        <v>30</v>
      </c>
      <c r="AJ283" s="33">
        <v>1159.96</v>
      </c>
      <c r="AK283" s="33">
        <f t="shared" si="44"/>
        <v>34798.8</v>
      </c>
      <c r="AL283" s="33">
        <f t="shared" si="45"/>
        <v>38974.65600000001</v>
      </c>
      <c r="AM283" s="33">
        <v>30</v>
      </c>
      <c r="AN283" s="33">
        <v>1159.96</v>
      </c>
      <c r="AO283" s="33">
        <f t="shared" si="46"/>
        <v>34798.8</v>
      </c>
      <c r="AP283" s="33">
        <f t="shared" si="47"/>
        <v>38974.65600000001</v>
      </c>
      <c r="AQ283" s="33"/>
      <c r="AR283" s="33"/>
      <c r="AS283" s="33">
        <f t="shared" si="48"/>
        <v>0</v>
      </c>
      <c r="AT283" s="33">
        <f t="shared" si="49"/>
        <v>0</v>
      </c>
      <c r="AU283" s="33"/>
      <c r="AV283" s="33"/>
      <c r="AW283" s="33">
        <f t="shared" si="50"/>
        <v>0</v>
      </c>
      <c r="AX283" s="33">
        <f t="shared" si="51"/>
        <v>0</v>
      </c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>
        <f t="shared" si="52"/>
        <v>120</v>
      </c>
      <c r="EF283" s="36">
        <v>0</v>
      </c>
      <c r="EG283" s="36">
        <f t="shared" si="53"/>
        <v>0</v>
      </c>
      <c r="EH283" s="31" t="s">
        <v>1535</v>
      </c>
      <c r="EI283" s="28"/>
      <c r="EJ283" s="31"/>
      <c r="EK283" s="28" t="s">
        <v>1344</v>
      </c>
      <c r="EL283" s="28" t="s">
        <v>1593</v>
      </c>
      <c r="EM283" s="28" t="s">
        <v>1592</v>
      </c>
      <c r="EN283" s="28"/>
      <c r="EO283" s="28"/>
      <c r="EP283" s="28"/>
      <c r="EQ283" s="28"/>
      <c r="ER283" s="28"/>
      <c r="ES283" s="28"/>
    </row>
    <row r="284" spans="1:149" ht="25.5" customHeight="1">
      <c r="A284" s="27"/>
      <c r="B284" s="27" t="s">
        <v>1918</v>
      </c>
      <c r="C284" s="27"/>
      <c r="D284" s="78" t="s">
        <v>2057</v>
      </c>
      <c r="E284" s="27" t="s">
        <v>1536</v>
      </c>
      <c r="F284" s="28" t="s">
        <v>1537</v>
      </c>
      <c r="G284" s="28" t="s">
        <v>1538</v>
      </c>
      <c r="H284" s="29" t="s">
        <v>857</v>
      </c>
      <c r="I284" s="29"/>
      <c r="J284" s="29" t="s">
        <v>864</v>
      </c>
      <c r="K284" s="27">
        <v>58</v>
      </c>
      <c r="L284" s="28">
        <v>710000000</v>
      </c>
      <c r="M284" s="25" t="s">
        <v>1534</v>
      </c>
      <c r="N284" s="27" t="s">
        <v>1923</v>
      </c>
      <c r="O284" s="27" t="s">
        <v>359</v>
      </c>
      <c r="P284" s="27">
        <v>231010000</v>
      </c>
      <c r="Q284" s="28" t="s">
        <v>1539</v>
      </c>
      <c r="R284" s="29" t="s">
        <v>686</v>
      </c>
      <c r="S284" s="27" t="s">
        <v>1561</v>
      </c>
      <c r="T284" s="27"/>
      <c r="U284" s="27"/>
      <c r="V284" s="30">
        <v>0</v>
      </c>
      <c r="W284" s="30">
        <v>0</v>
      </c>
      <c r="X284" s="30">
        <v>100</v>
      </c>
      <c r="Y284" s="27" t="s">
        <v>970</v>
      </c>
      <c r="Z284" s="27" t="s">
        <v>888</v>
      </c>
      <c r="AA284" s="27">
        <v>30</v>
      </c>
      <c r="AB284" s="33">
        <v>1159.96</v>
      </c>
      <c r="AC284" s="33">
        <f>AA284*AB284</f>
        <v>34798.8</v>
      </c>
      <c r="AD284" s="33">
        <f>IF(Z284="С НДС",AC284*1.12,AC284)</f>
        <v>38974.65600000001</v>
      </c>
      <c r="AE284" s="33">
        <v>30</v>
      </c>
      <c r="AF284" s="33">
        <v>1159.96</v>
      </c>
      <c r="AG284" s="33">
        <f>AE284*AF284</f>
        <v>34798.8</v>
      </c>
      <c r="AH284" s="33">
        <f>IF(Z284="С НДС",AG284*1.12,AG284)</f>
        <v>38974.65600000001</v>
      </c>
      <c r="AI284" s="33">
        <v>30</v>
      </c>
      <c r="AJ284" s="33">
        <v>1159.96</v>
      </c>
      <c r="AK284" s="33">
        <f>AI284*AJ284</f>
        <v>34798.8</v>
      </c>
      <c r="AL284" s="33">
        <f>IF(Z284="С НДС",AK284*1.12,AK284)</f>
        <v>38974.65600000001</v>
      </c>
      <c r="AM284" s="33">
        <v>30</v>
      </c>
      <c r="AN284" s="33">
        <v>1159.96</v>
      </c>
      <c r="AO284" s="33">
        <f>AM284*AN284</f>
        <v>34798.8</v>
      </c>
      <c r="AP284" s="33">
        <f>IF(Z284="С НДС",AO284*1.12,AO284)</f>
        <v>38974.65600000001</v>
      </c>
      <c r="AQ284" s="33"/>
      <c r="AR284" s="33"/>
      <c r="AS284" s="33">
        <f>AQ284*AR284</f>
        <v>0</v>
      </c>
      <c r="AT284" s="33">
        <f>IF(Z284="С НДС",AS284*1.12,AS284)</f>
        <v>0</v>
      </c>
      <c r="AU284" s="33"/>
      <c r="AV284" s="33"/>
      <c r="AW284" s="33">
        <f>AU284*AV284</f>
        <v>0</v>
      </c>
      <c r="AX284" s="33">
        <f>IF(Z284="С НДС",AW284*1.12,AW284)</f>
        <v>0</v>
      </c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>
        <f>SUM(AA284,AE284,AI284,AM284,AQ284)</f>
        <v>120</v>
      </c>
      <c r="EF284" s="36">
        <f>SUM(AW284,AS284,AO284,AG284,AC284,AK284)</f>
        <v>139195.2</v>
      </c>
      <c r="EG284" s="36">
        <f>IF(Z284="С НДС",EF284*1.12,EF284)</f>
        <v>155898.62400000004</v>
      </c>
      <c r="EH284" s="31" t="s">
        <v>1535</v>
      </c>
      <c r="EI284" s="28"/>
      <c r="EJ284" s="31"/>
      <c r="EK284" s="28" t="s">
        <v>1344</v>
      </c>
      <c r="EL284" s="28" t="s">
        <v>1593</v>
      </c>
      <c r="EM284" s="28" t="s">
        <v>1592</v>
      </c>
      <c r="EN284" s="28"/>
      <c r="EO284" s="28"/>
      <c r="EP284" s="28"/>
      <c r="EQ284" s="28"/>
      <c r="ER284" s="28"/>
      <c r="ES284" s="28"/>
    </row>
    <row r="285" spans="1:149" ht="25.5" customHeight="1">
      <c r="A285" s="79"/>
      <c r="B285" s="79" t="s">
        <v>1597</v>
      </c>
      <c r="C285" s="79"/>
      <c r="D285" s="80" t="s">
        <v>1769</v>
      </c>
      <c r="E285" s="79" t="s">
        <v>1770</v>
      </c>
      <c r="F285" s="81" t="s">
        <v>1771</v>
      </c>
      <c r="G285" s="81" t="s">
        <v>1772</v>
      </c>
      <c r="H285" s="82" t="s">
        <v>860</v>
      </c>
      <c r="I285" s="82" t="s">
        <v>810</v>
      </c>
      <c r="J285" s="82"/>
      <c r="K285" s="79">
        <v>18</v>
      </c>
      <c r="L285" s="81">
        <v>710000000</v>
      </c>
      <c r="M285" s="37" t="s">
        <v>1534</v>
      </c>
      <c r="N285" s="79" t="s">
        <v>1773</v>
      </c>
      <c r="O285" s="79" t="s">
        <v>359</v>
      </c>
      <c r="P285" s="79">
        <v>710000000</v>
      </c>
      <c r="Q285" s="81" t="s">
        <v>1774</v>
      </c>
      <c r="R285" s="82" t="s">
        <v>686</v>
      </c>
      <c r="S285" s="79"/>
      <c r="T285" s="79" t="s">
        <v>1775</v>
      </c>
      <c r="U285" s="79" t="s">
        <v>1776</v>
      </c>
      <c r="V285" s="38">
        <v>75</v>
      </c>
      <c r="W285" s="38">
        <v>0</v>
      </c>
      <c r="X285" s="38">
        <v>25</v>
      </c>
      <c r="Y285" s="79"/>
      <c r="Z285" s="79" t="s">
        <v>888</v>
      </c>
      <c r="AA285" s="79">
        <v>0</v>
      </c>
      <c r="AB285" s="39">
        <v>0</v>
      </c>
      <c r="AC285" s="39">
        <f>AA285*AB285</f>
        <v>0</v>
      </c>
      <c r="AD285" s="39">
        <f>IF(Z285="С НДС",AC285*1.12,AC285)</f>
        <v>0</v>
      </c>
      <c r="AE285" s="39">
        <v>2</v>
      </c>
      <c r="AF285" s="39">
        <v>464535000</v>
      </c>
      <c r="AG285" s="39">
        <f>AE285*AF285</f>
        <v>929070000</v>
      </c>
      <c r="AH285" s="39">
        <f>IF(Z285="С НДС",AG285*1.12,AG285)</f>
        <v>1040558400.0000001</v>
      </c>
      <c r="AI285" s="39">
        <v>21</v>
      </c>
      <c r="AJ285" s="39">
        <v>464535000</v>
      </c>
      <c r="AK285" s="39">
        <f>AI285*AJ285</f>
        <v>9755235000</v>
      </c>
      <c r="AL285" s="39">
        <f t="shared" si="45"/>
        <v>10925863200.000002</v>
      </c>
      <c r="AM285" s="39">
        <v>28</v>
      </c>
      <c r="AN285" s="39">
        <v>464535000</v>
      </c>
      <c r="AO285" s="39">
        <f>AM285*AN285</f>
        <v>13006980000</v>
      </c>
      <c r="AP285" s="39">
        <f t="shared" si="47"/>
        <v>14567817600.000002</v>
      </c>
      <c r="AQ285" s="39">
        <v>40</v>
      </c>
      <c r="AR285" s="39">
        <v>464535000</v>
      </c>
      <c r="AS285" s="39">
        <f>AQ285*AR285</f>
        <v>18581400000</v>
      </c>
      <c r="AT285" s="39">
        <f t="shared" si="49"/>
        <v>20811168000.000004</v>
      </c>
      <c r="AU285" s="39">
        <v>40</v>
      </c>
      <c r="AV285" s="39">
        <v>464535000</v>
      </c>
      <c r="AW285" s="39">
        <f>AU285*AV285</f>
        <v>18581400000</v>
      </c>
      <c r="AX285" s="39">
        <f t="shared" si="51"/>
        <v>20811168000.000004</v>
      </c>
      <c r="AY285" s="39">
        <v>55</v>
      </c>
      <c r="AZ285" s="39">
        <v>464535000</v>
      </c>
      <c r="BA285" s="39">
        <f>AY285*AZ285</f>
        <v>25549425000</v>
      </c>
      <c r="BB285" s="39">
        <f>IF(Z285="С НДС",BA285*1.12,BA285)</f>
        <v>28615356000.000004</v>
      </c>
      <c r="BC285" s="39">
        <v>43</v>
      </c>
      <c r="BD285" s="39">
        <v>464535000</v>
      </c>
      <c r="BE285" s="39">
        <f>BC285*BD285</f>
        <v>19975005000</v>
      </c>
      <c r="BF285" s="39">
        <f>IF(Z285="С НДС",BE285*1.12,BE285)</f>
        <v>22372005600.000004</v>
      </c>
      <c r="BG285" s="39">
        <v>34</v>
      </c>
      <c r="BH285" s="39">
        <v>464535000</v>
      </c>
      <c r="BI285" s="39">
        <f>BG285*BH285</f>
        <v>15794190000</v>
      </c>
      <c r="BJ285" s="39">
        <f>IF(Z285="С НДС",BI285*1.12,BI285)</f>
        <v>17689492800</v>
      </c>
      <c r="BK285" s="39">
        <v>16</v>
      </c>
      <c r="BL285" s="39">
        <v>464535000</v>
      </c>
      <c r="BM285" s="39">
        <f>BK285*BL285</f>
        <v>7432560000</v>
      </c>
      <c r="BN285" s="39">
        <f>IF(Z285="С НДС",BM285*1.12,BM285)</f>
        <v>8324467200.000001</v>
      </c>
      <c r="BO285" s="39">
        <v>10</v>
      </c>
      <c r="BP285" s="39">
        <v>464535000</v>
      </c>
      <c r="BQ285" s="39">
        <f>BO285*BP285</f>
        <v>4645350000</v>
      </c>
      <c r="BR285" s="39">
        <f>IF(Z285="С НДС",BQ285*1.12,BQ285)</f>
        <v>5202792000.000001</v>
      </c>
      <c r="BS285" s="39">
        <v>9</v>
      </c>
      <c r="BT285" s="39">
        <v>464535000</v>
      </c>
      <c r="BU285" s="39">
        <f>BS285*BT285</f>
        <v>4180815000</v>
      </c>
      <c r="BV285" s="39">
        <f>IF(Z285="С НДС",BU285*1.12,BU285)</f>
        <v>4682512800</v>
      </c>
      <c r="BW285" s="39">
        <v>2</v>
      </c>
      <c r="BX285" s="39">
        <v>464535000</v>
      </c>
      <c r="BY285" s="39">
        <f>BW285*BX285</f>
        <v>929070000</v>
      </c>
      <c r="BZ285" s="39">
        <f>IF(Z285="С НДС",BY285*1.12,BY285)</f>
        <v>1040558400.0000001</v>
      </c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  <c r="EA285" s="39"/>
      <c r="EB285" s="39"/>
      <c r="EC285" s="39"/>
      <c r="ED285" s="39"/>
      <c r="EE285" s="39">
        <f>SUM(AA285,AE285,AI285,AM285,AQ285,AU285,AY285,BC285,BG285,BK285,BO285,BS285,BW285)</f>
        <v>300</v>
      </c>
      <c r="EF285" s="83">
        <f>SUM(AW285,AS285,AO285,AG285,AC285,AK285,BA285,BE285,BI285,BM285,BQ285,BU285,BY285)</f>
        <v>139360500000</v>
      </c>
      <c r="EG285" s="83">
        <f t="shared" si="53"/>
        <v>156083760000</v>
      </c>
      <c r="EH285" s="84" t="s">
        <v>1535</v>
      </c>
      <c r="EI285" s="81"/>
      <c r="EJ285" s="84"/>
      <c r="EK285" s="28" t="s">
        <v>1283</v>
      </c>
      <c r="EL285" s="28" t="s">
        <v>1777</v>
      </c>
      <c r="EM285" s="28" t="s">
        <v>1777</v>
      </c>
      <c r="EN285" s="28" t="s">
        <v>1344</v>
      </c>
      <c r="EO285" s="28" t="s">
        <v>1778</v>
      </c>
      <c r="EP285" s="28" t="s">
        <v>1779</v>
      </c>
      <c r="EQ285" s="28" t="s">
        <v>1344</v>
      </c>
      <c r="ER285" s="28" t="s">
        <v>1780</v>
      </c>
      <c r="ES285" s="28" t="s">
        <v>1781</v>
      </c>
    </row>
    <row r="286" spans="1:149" ht="15.75">
      <c r="A286" s="85"/>
      <c r="B286" s="27"/>
      <c r="C286" s="27"/>
      <c r="D286" s="76" t="s">
        <v>1852</v>
      </c>
      <c r="E286" s="27"/>
      <c r="F286" s="28"/>
      <c r="G286" s="28"/>
      <c r="H286" s="27"/>
      <c r="I286" s="27"/>
      <c r="J286" s="27"/>
      <c r="K286" s="27"/>
      <c r="L286" s="27"/>
      <c r="M286" s="27"/>
      <c r="N286" s="27"/>
      <c r="O286" s="27"/>
      <c r="P286" s="27"/>
      <c r="Q286" s="28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86">
        <f>SUM(EF9:EF285)</f>
        <v>139449305096.32</v>
      </c>
      <c r="EG286" s="86">
        <f>SUM(EG9:EG285)</f>
        <v>156183221707.8784</v>
      </c>
      <c r="EH286" s="27"/>
      <c r="EI286" s="27"/>
      <c r="EJ286" s="87"/>
      <c r="EK286" s="27"/>
      <c r="EL286" s="27"/>
      <c r="EM286" s="27"/>
      <c r="EN286" s="27"/>
      <c r="EO286" s="27"/>
      <c r="EP286" s="27"/>
      <c r="EQ286" s="27"/>
      <c r="ER286" s="27"/>
      <c r="ES286" s="27"/>
    </row>
    <row r="287" spans="4:149" ht="12.75">
      <c r="D287" s="76" t="s">
        <v>1854</v>
      </c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89"/>
      <c r="DY287" s="89"/>
      <c r="DZ287" s="89"/>
      <c r="EA287" s="89"/>
      <c r="EB287" s="89"/>
      <c r="EC287" s="89"/>
      <c r="ED287" s="89"/>
      <c r="EE287" s="89"/>
      <c r="EF287" s="89"/>
      <c r="EG287" s="89"/>
      <c r="EK287" s="27"/>
      <c r="EL287" s="27"/>
      <c r="EM287" s="27"/>
      <c r="EN287" s="27"/>
      <c r="EO287" s="27"/>
      <c r="EP287" s="27"/>
      <c r="EQ287" s="27"/>
      <c r="ER287" s="27"/>
      <c r="ES287" s="27"/>
    </row>
    <row r="288" spans="1:149" ht="25.5" customHeight="1">
      <c r="A288" s="79"/>
      <c r="B288" s="79" t="s">
        <v>1597</v>
      </c>
      <c r="C288" s="79"/>
      <c r="D288" s="80" t="s">
        <v>1855</v>
      </c>
      <c r="E288" s="79" t="s">
        <v>1856</v>
      </c>
      <c r="F288" s="81" t="s">
        <v>1857</v>
      </c>
      <c r="G288" s="81" t="s">
        <v>1857</v>
      </c>
      <c r="H288" s="82" t="s">
        <v>860</v>
      </c>
      <c r="I288" s="82" t="s">
        <v>808</v>
      </c>
      <c r="J288" s="82"/>
      <c r="K288" s="79">
        <v>10</v>
      </c>
      <c r="L288" s="81">
        <v>710000000</v>
      </c>
      <c r="M288" s="37" t="s">
        <v>1534</v>
      </c>
      <c r="N288" s="79" t="s">
        <v>1858</v>
      </c>
      <c r="O288" s="79" t="s">
        <v>359</v>
      </c>
      <c r="P288" s="79" t="s">
        <v>1859</v>
      </c>
      <c r="Q288" s="81" t="s">
        <v>1860</v>
      </c>
      <c r="R288" s="82"/>
      <c r="S288" s="79" t="s">
        <v>1861</v>
      </c>
      <c r="T288" s="79"/>
      <c r="U288" s="79"/>
      <c r="V288" s="38">
        <v>30</v>
      </c>
      <c r="W288" s="38">
        <v>0</v>
      </c>
      <c r="X288" s="38">
        <v>70</v>
      </c>
      <c r="Y288" s="79"/>
      <c r="Z288" s="79" t="s">
        <v>888</v>
      </c>
      <c r="AA288" s="79">
        <v>4400000</v>
      </c>
      <c r="AB288" s="39">
        <v>286.42</v>
      </c>
      <c r="AC288" s="39">
        <v>1260248000</v>
      </c>
      <c r="AD288" s="39">
        <v>1411477760.0000002</v>
      </c>
      <c r="AE288" s="39">
        <v>6600000</v>
      </c>
      <c r="AF288" s="39">
        <v>286.42</v>
      </c>
      <c r="AG288" s="39">
        <v>1890372000</v>
      </c>
      <c r="AH288" s="39">
        <v>2117216640.0000002</v>
      </c>
      <c r="AI288" s="39">
        <v>9900000</v>
      </c>
      <c r="AJ288" s="39">
        <v>286.42</v>
      </c>
      <c r="AK288" s="39">
        <v>2835558000</v>
      </c>
      <c r="AL288" s="39">
        <v>3175824960.0000005</v>
      </c>
      <c r="AM288" s="39">
        <v>13640000</v>
      </c>
      <c r="AN288" s="39">
        <v>286.42</v>
      </c>
      <c r="AO288" s="39">
        <v>3906768800</v>
      </c>
      <c r="AP288" s="39">
        <v>4375581056</v>
      </c>
      <c r="AQ288" s="39">
        <v>17160000</v>
      </c>
      <c r="AR288" s="39">
        <v>286.42</v>
      </c>
      <c r="AS288" s="39">
        <v>4914967200</v>
      </c>
      <c r="AT288" s="39">
        <v>5504763264.000001</v>
      </c>
      <c r="AU288" s="39">
        <v>20680000</v>
      </c>
      <c r="AV288" s="39">
        <v>286.42</v>
      </c>
      <c r="AW288" s="39">
        <v>5923165600</v>
      </c>
      <c r="AX288" s="39">
        <v>6633945472.000001</v>
      </c>
      <c r="AY288" s="39">
        <v>24420000</v>
      </c>
      <c r="AZ288" s="39">
        <v>286.42</v>
      </c>
      <c r="BA288" s="39">
        <v>6994376400</v>
      </c>
      <c r="BB288" s="39">
        <v>7833701568.000001</v>
      </c>
      <c r="BC288" s="39">
        <v>27280000</v>
      </c>
      <c r="BD288" s="39">
        <v>286.42</v>
      </c>
      <c r="BE288" s="39">
        <v>7813537600</v>
      </c>
      <c r="BF288" s="39">
        <v>8751162112</v>
      </c>
      <c r="BG288" s="39">
        <v>32340000</v>
      </c>
      <c r="BH288" s="39">
        <v>286.42</v>
      </c>
      <c r="BI288" s="39">
        <v>9262822800</v>
      </c>
      <c r="BJ288" s="39">
        <v>10374361536.000002</v>
      </c>
      <c r="BK288" s="39">
        <v>38500000</v>
      </c>
      <c r="BL288" s="39">
        <v>286.42</v>
      </c>
      <c r="BM288" s="39">
        <v>11027170000</v>
      </c>
      <c r="BN288" s="39">
        <v>12350430400.000002</v>
      </c>
      <c r="BO288" s="39">
        <v>38500000</v>
      </c>
      <c r="BP288" s="39">
        <v>286.42</v>
      </c>
      <c r="BQ288" s="39">
        <v>11027170000</v>
      </c>
      <c r="BR288" s="39">
        <v>12350430400.000002</v>
      </c>
      <c r="BS288" s="39">
        <v>38500000</v>
      </c>
      <c r="BT288" s="39">
        <v>286.42</v>
      </c>
      <c r="BU288" s="39">
        <v>11027170000</v>
      </c>
      <c r="BV288" s="39">
        <v>12350430400.000002</v>
      </c>
      <c r="BW288" s="39">
        <v>38500000</v>
      </c>
      <c r="BX288" s="39">
        <v>286.42</v>
      </c>
      <c r="BY288" s="39">
        <v>11027170000</v>
      </c>
      <c r="BZ288" s="39">
        <v>12350430400.000002</v>
      </c>
      <c r="CA288" s="39">
        <v>38500000</v>
      </c>
      <c r="CB288" s="39">
        <v>286.42</v>
      </c>
      <c r="CC288" s="39">
        <v>11027170000</v>
      </c>
      <c r="CD288" s="39">
        <v>12350430400.000002</v>
      </c>
      <c r="CE288" s="39">
        <v>38500000</v>
      </c>
      <c r="CF288" s="39">
        <v>286.42</v>
      </c>
      <c r="CG288" s="39">
        <v>11027170000</v>
      </c>
      <c r="CH288" s="39">
        <v>12350430400.000002</v>
      </c>
      <c r="CI288" s="39">
        <v>38500000</v>
      </c>
      <c r="CJ288" s="39">
        <v>286.42</v>
      </c>
      <c r="CK288" s="39">
        <v>11027170000</v>
      </c>
      <c r="CL288" s="39">
        <v>12350430400.000002</v>
      </c>
      <c r="CM288" s="39">
        <v>38500000</v>
      </c>
      <c r="CN288" s="39">
        <v>286.42</v>
      </c>
      <c r="CO288" s="39">
        <v>11027170000</v>
      </c>
      <c r="CP288" s="39">
        <v>12350430400.000002</v>
      </c>
      <c r="CQ288" s="39">
        <v>38500000</v>
      </c>
      <c r="CR288" s="39">
        <v>286.42</v>
      </c>
      <c r="CS288" s="39">
        <v>11027170000</v>
      </c>
      <c r="CT288" s="39">
        <v>12350430400.000002</v>
      </c>
      <c r="CU288" s="39">
        <v>34100000</v>
      </c>
      <c r="CV288" s="39">
        <v>286.42</v>
      </c>
      <c r="CW288" s="39">
        <v>9766922000</v>
      </c>
      <c r="CX288" s="39">
        <v>10938952640.000002</v>
      </c>
      <c r="CY288" s="39">
        <v>31900000</v>
      </c>
      <c r="CZ288" s="39">
        <v>286.42</v>
      </c>
      <c r="DA288" s="39">
        <v>9136798000</v>
      </c>
      <c r="DB288" s="39">
        <v>10233213760.000002</v>
      </c>
      <c r="DC288" s="39">
        <v>28600000</v>
      </c>
      <c r="DD288" s="39">
        <v>286.42</v>
      </c>
      <c r="DE288" s="39">
        <v>8191612000</v>
      </c>
      <c r="DF288" s="39">
        <v>9174605440</v>
      </c>
      <c r="DG288" s="39">
        <v>24860000</v>
      </c>
      <c r="DH288" s="39">
        <v>286.42</v>
      </c>
      <c r="DI288" s="39">
        <v>7120401200</v>
      </c>
      <c r="DJ288" s="39">
        <v>7974849344.000001</v>
      </c>
      <c r="DK288" s="39">
        <v>21340000</v>
      </c>
      <c r="DL288" s="39">
        <v>286.42</v>
      </c>
      <c r="DM288" s="39">
        <v>6112202800</v>
      </c>
      <c r="DN288" s="39">
        <v>6845667136.000001</v>
      </c>
      <c r="DO288" s="39">
        <v>17820000</v>
      </c>
      <c r="DP288" s="39">
        <v>286.42</v>
      </c>
      <c r="DQ288" s="39">
        <v>5104004400</v>
      </c>
      <c r="DR288" s="39">
        <v>5716484928.000001</v>
      </c>
      <c r="DS288" s="39">
        <v>14080000</v>
      </c>
      <c r="DT288" s="39">
        <v>286.42</v>
      </c>
      <c r="DU288" s="39">
        <v>4032793600</v>
      </c>
      <c r="DV288" s="39">
        <v>4516728832</v>
      </c>
      <c r="DW288" s="39">
        <v>11220000</v>
      </c>
      <c r="DX288" s="39">
        <v>286.42</v>
      </c>
      <c r="DY288" s="39">
        <v>3213632400</v>
      </c>
      <c r="DZ288" s="39">
        <v>3599268288.0000005</v>
      </c>
      <c r="EA288" s="39">
        <v>6160000</v>
      </c>
      <c r="EB288" s="39">
        <v>286.42</v>
      </c>
      <c r="EC288" s="39">
        <v>1764347200</v>
      </c>
      <c r="ED288" s="39">
        <v>1976068864.0000002</v>
      </c>
      <c r="EE288" s="39">
        <v>693000000</v>
      </c>
      <c r="EF288" s="83">
        <v>198489060000</v>
      </c>
      <c r="EG288" s="83">
        <v>222307747200.00003</v>
      </c>
      <c r="EH288" s="84" t="s">
        <v>1535</v>
      </c>
      <c r="EI288" s="81" t="s">
        <v>1862</v>
      </c>
      <c r="EJ288" s="84" t="s">
        <v>1863</v>
      </c>
      <c r="EK288" s="28"/>
      <c r="EL288" s="28"/>
      <c r="EM288" s="28"/>
      <c r="EN288" s="28"/>
      <c r="EO288" s="28"/>
      <c r="EP288" s="28"/>
      <c r="EQ288" s="28"/>
      <c r="ER288" s="28"/>
      <c r="ES288" s="28"/>
    </row>
    <row r="289" spans="1:149" ht="15.75">
      <c r="A289" s="85"/>
      <c r="B289" s="27"/>
      <c r="C289" s="27"/>
      <c r="D289" s="76" t="s">
        <v>1864</v>
      </c>
      <c r="E289" s="27"/>
      <c r="F289" s="28"/>
      <c r="G289" s="28"/>
      <c r="H289" s="27"/>
      <c r="I289" s="27"/>
      <c r="J289" s="27"/>
      <c r="K289" s="27"/>
      <c r="L289" s="27"/>
      <c r="M289" s="27"/>
      <c r="N289" s="27"/>
      <c r="O289" s="27"/>
      <c r="P289" s="27"/>
      <c r="Q289" s="28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86">
        <f>SUM(EF288)</f>
        <v>198489060000</v>
      </c>
      <c r="EG289" s="86">
        <f>SUM(EG288)</f>
        <v>222307747200.00003</v>
      </c>
      <c r="EH289" s="27"/>
      <c r="EI289" s="27"/>
      <c r="EJ289" s="87"/>
      <c r="EK289" s="27"/>
      <c r="EL289" s="27"/>
      <c r="EM289" s="27"/>
      <c r="EN289" s="27"/>
      <c r="EO289" s="27"/>
      <c r="EP289" s="27"/>
      <c r="EQ289" s="27"/>
      <c r="ER289" s="27"/>
      <c r="ES289" s="27"/>
    </row>
    <row r="290" spans="1:149" ht="12.75">
      <c r="A290" s="87"/>
      <c r="B290" s="90"/>
      <c r="C290" s="90"/>
      <c r="D290" s="76" t="s">
        <v>1865</v>
      </c>
      <c r="E290" s="90"/>
      <c r="F290" s="91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1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  <c r="BX290" s="92"/>
      <c r="BY290" s="92"/>
      <c r="BZ290" s="92"/>
      <c r="CA290" s="92"/>
      <c r="CB290" s="92"/>
      <c r="CC290" s="92"/>
      <c r="CD290" s="92"/>
      <c r="CE290" s="92"/>
      <c r="CF290" s="92"/>
      <c r="CG290" s="92"/>
      <c r="CH290" s="92"/>
      <c r="CI290" s="92"/>
      <c r="CJ290" s="92"/>
      <c r="CK290" s="92"/>
      <c r="CL290" s="92"/>
      <c r="CM290" s="92"/>
      <c r="CN290" s="92"/>
      <c r="CO290" s="92"/>
      <c r="CP290" s="92"/>
      <c r="CQ290" s="92"/>
      <c r="CR290" s="92"/>
      <c r="CS290" s="92"/>
      <c r="CT290" s="92"/>
      <c r="CU290" s="92"/>
      <c r="CV290" s="92"/>
      <c r="CW290" s="92"/>
      <c r="CX290" s="92"/>
      <c r="CY290" s="92"/>
      <c r="CZ290" s="92"/>
      <c r="DA290" s="92"/>
      <c r="DB290" s="92"/>
      <c r="DC290" s="92"/>
      <c r="DD290" s="92"/>
      <c r="DE290" s="92"/>
      <c r="DF290" s="92"/>
      <c r="DG290" s="92"/>
      <c r="DH290" s="92"/>
      <c r="DI290" s="92"/>
      <c r="DJ290" s="92"/>
      <c r="DK290" s="92"/>
      <c r="DL290" s="92"/>
      <c r="DM290" s="92"/>
      <c r="DN290" s="92"/>
      <c r="DO290" s="92"/>
      <c r="DP290" s="92"/>
      <c r="DQ290" s="92"/>
      <c r="DR290" s="92"/>
      <c r="DS290" s="92"/>
      <c r="DT290" s="92"/>
      <c r="DU290" s="92"/>
      <c r="DV290" s="92"/>
      <c r="DW290" s="92"/>
      <c r="DX290" s="92"/>
      <c r="DY290" s="92"/>
      <c r="DZ290" s="92"/>
      <c r="EA290" s="92"/>
      <c r="EB290" s="92"/>
      <c r="EC290" s="92"/>
      <c r="ED290" s="92"/>
      <c r="EE290" s="92"/>
      <c r="EF290" s="92"/>
      <c r="EG290" s="92"/>
      <c r="EH290" s="90"/>
      <c r="EI290" s="90"/>
      <c r="EJ290" s="90"/>
      <c r="EK290" s="27"/>
      <c r="EL290" s="27"/>
      <c r="EM290" s="27"/>
      <c r="EN290" s="27"/>
      <c r="EO290" s="27"/>
      <c r="EP290" s="27"/>
      <c r="EQ290" s="27"/>
      <c r="ER290" s="27"/>
      <c r="ES290" s="27"/>
    </row>
    <row r="291" spans="1:149" ht="25.5" customHeight="1">
      <c r="A291" s="79"/>
      <c r="B291" s="79" t="s">
        <v>1597</v>
      </c>
      <c r="C291" s="79"/>
      <c r="D291" s="27" t="s">
        <v>1866</v>
      </c>
      <c r="E291" s="27" t="s">
        <v>1912</v>
      </c>
      <c r="F291" s="28" t="s">
        <v>1913</v>
      </c>
      <c r="G291" s="28" t="s">
        <v>1914</v>
      </c>
      <c r="H291" s="29" t="s">
        <v>860</v>
      </c>
      <c r="I291" s="29" t="s">
        <v>760</v>
      </c>
      <c r="J291" s="29" t="s">
        <v>862</v>
      </c>
      <c r="K291" s="93">
        <v>100</v>
      </c>
      <c r="L291" s="94">
        <v>710000000</v>
      </c>
      <c r="M291" s="25" t="s">
        <v>1892</v>
      </c>
      <c r="N291" s="27" t="s">
        <v>1773</v>
      </c>
      <c r="O291" s="27" t="s">
        <v>359</v>
      </c>
      <c r="P291" s="27" t="s">
        <v>1859</v>
      </c>
      <c r="Q291" s="28" t="s">
        <v>1860</v>
      </c>
      <c r="R291" s="29"/>
      <c r="S291" s="27" t="s">
        <v>1881</v>
      </c>
      <c r="T291" s="27"/>
      <c r="U291" s="27"/>
      <c r="V291" s="95">
        <v>0</v>
      </c>
      <c r="W291" s="95">
        <v>0</v>
      </c>
      <c r="X291" s="95">
        <v>100</v>
      </c>
      <c r="Y291" s="27" t="s">
        <v>1915</v>
      </c>
      <c r="Z291" s="27" t="s">
        <v>888</v>
      </c>
      <c r="AA291" s="96" t="s">
        <v>718</v>
      </c>
      <c r="AB291" s="33">
        <v>1063669322.17</v>
      </c>
      <c r="AC291" s="33">
        <f>AA291*AB291</f>
        <v>1063669322.17</v>
      </c>
      <c r="AD291" s="33">
        <f>IF(Z291="С НДС",AC291*1.12,AC291)</f>
        <v>1191309640.8304</v>
      </c>
      <c r="AE291" s="96" t="s">
        <v>718</v>
      </c>
      <c r="AF291" s="33">
        <v>1063669322.17</v>
      </c>
      <c r="AG291" s="33">
        <f>AE291*AF291</f>
        <v>1063669322.17</v>
      </c>
      <c r="AH291" s="33">
        <f>IF(Z291="С НДС",AG291*1.12,AG291)</f>
        <v>1191309640.8304</v>
      </c>
      <c r="AI291" s="96" t="s">
        <v>718</v>
      </c>
      <c r="AJ291" s="33">
        <v>1063669322.17</v>
      </c>
      <c r="AK291" s="33">
        <f>AI291*AJ291</f>
        <v>1063669322.17</v>
      </c>
      <c r="AL291" s="33">
        <f>IF(Z291="С НДС",AK291*1.12,AK291)</f>
        <v>1191309640.8304</v>
      </c>
      <c r="AM291" s="96" t="s">
        <v>718</v>
      </c>
      <c r="AN291" s="33">
        <v>1063669322.17</v>
      </c>
      <c r="AO291" s="33">
        <f>AM291*AN291</f>
        <v>1063669322.17</v>
      </c>
      <c r="AP291" s="33">
        <f>IF(Z291="С НДС",AO291*1.12,AO291)</f>
        <v>1191309640.8304</v>
      </c>
      <c r="AQ291" s="96" t="s">
        <v>718</v>
      </c>
      <c r="AR291" s="33">
        <v>1063669322.17</v>
      </c>
      <c r="AS291" s="33">
        <f>AQ291*AR291</f>
        <v>1063669322.17</v>
      </c>
      <c r="AT291" s="33">
        <f>IF(Z291="С НДС",AS291*1.12,AS291)</f>
        <v>1191309640.8304</v>
      </c>
      <c r="AU291" s="96"/>
      <c r="AV291" s="33"/>
      <c r="AW291" s="33"/>
      <c r="AX291" s="33"/>
      <c r="AY291" s="96"/>
      <c r="AZ291" s="33"/>
      <c r="BA291" s="33"/>
      <c r="BB291" s="33"/>
      <c r="BC291" s="96"/>
      <c r="BD291" s="33"/>
      <c r="BE291" s="33"/>
      <c r="BF291" s="33"/>
      <c r="BG291" s="96"/>
      <c r="BH291" s="33"/>
      <c r="BI291" s="33"/>
      <c r="BJ291" s="33"/>
      <c r="BK291" s="96"/>
      <c r="BL291" s="33"/>
      <c r="BM291" s="33"/>
      <c r="BN291" s="33"/>
      <c r="BO291" s="96"/>
      <c r="BP291" s="33"/>
      <c r="BQ291" s="33"/>
      <c r="BR291" s="33"/>
      <c r="BS291" s="96"/>
      <c r="BT291" s="33"/>
      <c r="BU291" s="33"/>
      <c r="BV291" s="33"/>
      <c r="BW291" s="96"/>
      <c r="BX291" s="33"/>
      <c r="BY291" s="33"/>
      <c r="BZ291" s="33"/>
      <c r="CA291" s="96"/>
      <c r="CB291" s="33"/>
      <c r="CC291" s="33"/>
      <c r="CD291" s="33"/>
      <c r="CE291" s="96"/>
      <c r="CF291" s="33"/>
      <c r="CG291" s="33"/>
      <c r="CH291" s="33"/>
      <c r="CI291" s="96"/>
      <c r="CJ291" s="33"/>
      <c r="CK291" s="33"/>
      <c r="CL291" s="33"/>
      <c r="CM291" s="96"/>
      <c r="CN291" s="33"/>
      <c r="CO291" s="33"/>
      <c r="CP291" s="33"/>
      <c r="CQ291" s="96"/>
      <c r="CR291" s="33"/>
      <c r="CS291" s="33"/>
      <c r="CT291" s="33"/>
      <c r="CU291" s="96"/>
      <c r="CV291" s="33"/>
      <c r="CW291" s="33"/>
      <c r="CX291" s="33"/>
      <c r="CY291" s="96"/>
      <c r="CZ291" s="33"/>
      <c r="DA291" s="33"/>
      <c r="DB291" s="33"/>
      <c r="DC291" s="96"/>
      <c r="DD291" s="33"/>
      <c r="DE291" s="33"/>
      <c r="DF291" s="33"/>
      <c r="DG291" s="96"/>
      <c r="DH291" s="33"/>
      <c r="DI291" s="33"/>
      <c r="DJ291" s="33"/>
      <c r="DK291" s="96"/>
      <c r="DL291" s="33"/>
      <c r="DM291" s="33"/>
      <c r="DN291" s="33"/>
      <c r="DO291" s="96"/>
      <c r="DP291" s="33"/>
      <c r="DQ291" s="33"/>
      <c r="DR291" s="33"/>
      <c r="DS291" s="96"/>
      <c r="DT291" s="33"/>
      <c r="DU291" s="33"/>
      <c r="DV291" s="33"/>
      <c r="DW291" s="96"/>
      <c r="DX291" s="33"/>
      <c r="DY291" s="33"/>
      <c r="DZ291" s="33"/>
      <c r="EA291" s="96"/>
      <c r="EB291" s="33"/>
      <c r="EC291" s="33">
        <v>0</v>
      </c>
      <c r="ED291" s="33">
        <v>0</v>
      </c>
      <c r="EE291" s="96">
        <f>SUM(DG291,DK291,DO291,DS291,DW291)</f>
        <v>0</v>
      </c>
      <c r="EF291" s="33">
        <f>SUM(AW291,AS291,AO291,AG291,AC291,AK291)</f>
        <v>5318346610.849999</v>
      </c>
      <c r="EG291" s="33">
        <f>IF(Z291="С НДС",EF291*1.12,EF291)</f>
        <v>5956548204.151999</v>
      </c>
      <c r="EH291" s="33" t="s">
        <v>1535</v>
      </c>
      <c r="EI291" s="28" t="s">
        <v>1916</v>
      </c>
      <c r="EJ291" s="31" t="s">
        <v>1917</v>
      </c>
      <c r="EK291" s="33"/>
      <c r="EL291" s="28"/>
      <c r="EM291" s="28"/>
      <c r="EN291" s="28"/>
      <c r="EO291" s="28"/>
      <c r="EP291" s="28"/>
      <c r="EQ291" s="28"/>
      <c r="ER291" s="28"/>
      <c r="ES291" s="28"/>
    </row>
    <row r="292" spans="1:149" ht="25.5" customHeight="1">
      <c r="A292" s="79"/>
      <c r="B292" s="79" t="s">
        <v>1597</v>
      </c>
      <c r="C292" s="79"/>
      <c r="D292" s="27" t="s">
        <v>1867</v>
      </c>
      <c r="E292" s="27" t="s">
        <v>1878</v>
      </c>
      <c r="F292" s="28" t="s">
        <v>1879</v>
      </c>
      <c r="G292" s="28" t="s">
        <v>1879</v>
      </c>
      <c r="H292" s="29" t="s">
        <v>860</v>
      </c>
      <c r="I292" s="29" t="s">
        <v>760</v>
      </c>
      <c r="J292" s="29" t="s">
        <v>862</v>
      </c>
      <c r="K292" s="93">
        <v>100</v>
      </c>
      <c r="L292" s="94">
        <v>710000000</v>
      </c>
      <c r="M292" s="25" t="s">
        <v>1534</v>
      </c>
      <c r="N292" s="27" t="s">
        <v>1858</v>
      </c>
      <c r="O292" s="27" t="s">
        <v>359</v>
      </c>
      <c r="P292" s="27">
        <v>193443100</v>
      </c>
      <c r="Q292" s="28" t="s">
        <v>1880</v>
      </c>
      <c r="R292" s="29"/>
      <c r="S292" s="27"/>
      <c r="T292" s="27" t="s">
        <v>1773</v>
      </c>
      <c r="U292" s="27" t="s">
        <v>1881</v>
      </c>
      <c r="V292" s="95">
        <v>0</v>
      </c>
      <c r="W292" s="95">
        <v>0</v>
      </c>
      <c r="X292" s="95">
        <v>100</v>
      </c>
      <c r="Y292" s="27"/>
      <c r="Z292" s="27" t="s">
        <v>888</v>
      </c>
      <c r="AA292" s="96">
        <v>12</v>
      </c>
      <c r="AB292" s="33">
        <v>1485265.76</v>
      </c>
      <c r="AC292" s="33">
        <f>AA292*AB292</f>
        <v>17823189.12</v>
      </c>
      <c r="AD292" s="33">
        <f>IF(Z292="С НДС",AC292*1.12,AC292)</f>
        <v>19961971.814400002</v>
      </c>
      <c r="AE292" s="96">
        <v>12</v>
      </c>
      <c r="AF292" s="33">
        <v>1485265.76</v>
      </c>
      <c r="AG292" s="33">
        <f>AE292*AF292</f>
        <v>17823189.12</v>
      </c>
      <c r="AH292" s="33">
        <f>IF(Z292="С НДС",AG292*1.12,AG292)</f>
        <v>19961971.814400002</v>
      </c>
      <c r="AI292" s="96">
        <v>12</v>
      </c>
      <c r="AJ292" s="33">
        <v>1485265.76</v>
      </c>
      <c r="AK292" s="33">
        <f>AI292*AJ292</f>
        <v>17823189.12</v>
      </c>
      <c r="AL292" s="33">
        <f>IF(Z292="С НДС",AK292*1.12,AK292)</f>
        <v>19961971.814400002</v>
      </c>
      <c r="AM292" s="96">
        <v>12</v>
      </c>
      <c r="AN292" s="33">
        <v>1485265.76</v>
      </c>
      <c r="AO292" s="33">
        <f>AM292*AN292</f>
        <v>17823189.12</v>
      </c>
      <c r="AP292" s="33">
        <f>IF(Z292="С НДС",AO292*1.12,AO292)</f>
        <v>19961971.814400002</v>
      </c>
      <c r="AQ292" s="96">
        <v>12</v>
      </c>
      <c r="AR292" s="33">
        <v>1485265.76</v>
      </c>
      <c r="AS292" s="33">
        <f>AQ292*AR292</f>
        <v>17823189.12</v>
      </c>
      <c r="AT292" s="33">
        <f>IF(Z292="С НДС",AS292*1.12,AS292)</f>
        <v>19961971.814400002</v>
      </c>
      <c r="AU292" s="96"/>
      <c r="AV292" s="33"/>
      <c r="AW292" s="33">
        <f>AU292*AV292</f>
        <v>0</v>
      </c>
      <c r="AX292" s="33">
        <f>IF(Z292="С НДС",AW292*1.12,AW292)</f>
        <v>0</v>
      </c>
      <c r="AY292" s="96"/>
      <c r="AZ292" s="33"/>
      <c r="BA292" s="33">
        <f>AY292*AZ292</f>
        <v>0</v>
      </c>
      <c r="BB292" s="33">
        <f>IF(AD292="С НДС",BA292*1.12,BA292)</f>
        <v>0</v>
      </c>
      <c r="BC292" s="96"/>
      <c r="BD292" s="33"/>
      <c r="BE292" s="33">
        <f>BC292*BD292</f>
        <v>0</v>
      </c>
      <c r="BF292" s="33">
        <f>IF(AH292="С НДС",BE292*1.12,BE292)</f>
        <v>0</v>
      </c>
      <c r="BG292" s="96"/>
      <c r="BH292" s="33"/>
      <c r="BI292" s="33">
        <f>BG292*BH292</f>
        <v>0</v>
      </c>
      <c r="BJ292" s="33">
        <f>IF(AL292="С НДС",BI292*1.12,BI292)</f>
        <v>0</v>
      </c>
      <c r="BK292" s="96"/>
      <c r="BL292" s="33"/>
      <c r="BM292" s="33">
        <f>BK292*BL292</f>
        <v>0</v>
      </c>
      <c r="BN292" s="33">
        <f>IF(AP292="С НДС",BM292*1.12,BM292)</f>
        <v>0</v>
      </c>
      <c r="BO292" s="96"/>
      <c r="BP292" s="33"/>
      <c r="BQ292" s="33">
        <f>BO292*BP292</f>
        <v>0</v>
      </c>
      <c r="BR292" s="33">
        <f>IF(AT292="С НДС",BQ292*1.12,BQ292)</f>
        <v>0</v>
      </c>
      <c r="BS292" s="96"/>
      <c r="BT292" s="33"/>
      <c r="BU292" s="33">
        <f>BS292*BT292</f>
        <v>0</v>
      </c>
      <c r="BV292" s="33">
        <f>IF(AX292="С НДС",BU292*1.12,BU292)</f>
        <v>0</v>
      </c>
      <c r="BW292" s="96"/>
      <c r="BX292" s="33"/>
      <c r="BY292" s="33">
        <f>BW292*BX292</f>
        <v>0</v>
      </c>
      <c r="BZ292" s="33">
        <f>IF(BB292="С НДС",BY292*1.12,BY292)</f>
        <v>0</v>
      </c>
      <c r="CA292" s="96"/>
      <c r="CB292" s="33"/>
      <c r="CC292" s="33">
        <f>CA292*CB292</f>
        <v>0</v>
      </c>
      <c r="CD292" s="33">
        <f>IF(BF292="С НДС",CC292*1.12,CC292)</f>
        <v>0</v>
      </c>
      <c r="CE292" s="96"/>
      <c r="CF292" s="33"/>
      <c r="CG292" s="33">
        <f>CE292*CF292</f>
        <v>0</v>
      </c>
      <c r="CH292" s="33">
        <f>IF(BJ292="С НДС",CG292*1.12,CG292)</f>
        <v>0</v>
      </c>
      <c r="CI292" s="96"/>
      <c r="CJ292" s="33"/>
      <c r="CK292" s="33">
        <f>CI292*CJ292</f>
        <v>0</v>
      </c>
      <c r="CL292" s="33">
        <f>IF(BN292="С НДС",CK292*1.12,CK292)</f>
        <v>0</v>
      </c>
      <c r="CM292" s="96"/>
      <c r="CN292" s="33"/>
      <c r="CO292" s="33">
        <f>CM292*CN292</f>
        <v>0</v>
      </c>
      <c r="CP292" s="33">
        <f>IF(BR292="С НДС",CO292*1.12,CO292)</f>
        <v>0</v>
      </c>
      <c r="CQ292" s="96"/>
      <c r="CR292" s="33"/>
      <c r="CS292" s="33">
        <f>CQ292*CR292</f>
        <v>0</v>
      </c>
      <c r="CT292" s="33">
        <f>IF(BV292="С НДС",CS292*1.12,CS292)</f>
        <v>0</v>
      </c>
      <c r="CU292" s="96"/>
      <c r="CV292" s="33"/>
      <c r="CW292" s="33">
        <f>CU292*CV292</f>
        <v>0</v>
      </c>
      <c r="CX292" s="33">
        <f>IF(BZ292="С НДС",CW292*1.12,CW292)</f>
        <v>0</v>
      </c>
      <c r="CY292" s="96"/>
      <c r="CZ292" s="33"/>
      <c r="DA292" s="33">
        <f>CY292*CZ292</f>
        <v>0</v>
      </c>
      <c r="DB292" s="33">
        <f>IF(CD292="С НДС",DA292*1.12,DA292)</f>
        <v>0</v>
      </c>
      <c r="DC292" s="96"/>
      <c r="DD292" s="33"/>
      <c r="DE292" s="33">
        <f>DC292*DD292</f>
        <v>0</v>
      </c>
      <c r="DF292" s="33">
        <f>IF(CH292="С НДС",DE292*1.12,DE292)</f>
        <v>0</v>
      </c>
      <c r="DG292" s="96"/>
      <c r="DH292" s="33"/>
      <c r="DI292" s="33">
        <f>DG292*DH292</f>
        <v>0</v>
      </c>
      <c r="DJ292" s="33">
        <f>IF(CL292="С НДС",DI292*1.12,DI292)</f>
        <v>0</v>
      </c>
      <c r="DK292" s="96"/>
      <c r="DL292" s="33"/>
      <c r="DM292" s="33">
        <f>DK292*DL292</f>
        <v>0</v>
      </c>
      <c r="DN292" s="33">
        <f>IF(CP292="С НДС",DM292*1.12,DM292)</f>
        <v>0</v>
      </c>
      <c r="DO292" s="96"/>
      <c r="DP292" s="33"/>
      <c r="DQ292" s="33">
        <f>DO292*DP292</f>
        <v>0</v>
      </c>
      <c r="DR292" s="33">
        <f>IF(CT292="С НДС",DQ292*1.12,DQ292)</f>
        <v>0</v>
      </c>
      <c r="DS292" s="96"/>
      <c r="DT292" s="33"/>
      <c r="DU292" s="33">
        <f>DS292*DT292</f>
        <v>0</v>
      </c>
      <c r="DV292" s="33">
        <f>IF(CX292="С НДС",DU292*1.12,DU292)</f>
        <v>0</v>
      </c>
      <c r="DW292" s="96"/>
      <c r="DX292" s="33"/>
      <c r="DY292" s="33">
        <f>DW292*DX292</f>
        <v>0</v>
      </c>
      <c r="DZ292" s="33">
        <f>IF(DB292="С НДС",DY292*1.12,DY292)</f>
        <v>0</v>
      </c>
      <c r="EA292" s="96"/>
      <c r="EB292" s="33"/>
      <c r="EC292" s="33">
        <f>EA292*EB292</f>
        <v>0</v>
      </c>
      <c r="ED292" s="33">
        <f>IF(DF292="С НДС",EC292*1.12,EC292)</f>
        <v>0</v>
      </c>
      <c r="EE292" s="33">
        <f aca="true" t="shared" si="54" ref="EE292:EE301">SUM(AA292,AE292,AI292,AM292,AQ292)</f>
        <v>60</v>
      </c>
      <c r="EF292" s="33">
        <f aca="true" t="shared" si="55" ref="EF292:EF301">SUM(AW292,AS292,AO292,AG292,AC292,AK292)</f>
        <v>89115945.60000001</v>
      </c>
      <c r="EG292" s="33">
        <f aca="true" t="shared" si="56" ref="EG292:EG301">IF(Z292="С НДС",EF292*1.12,EF292)</f>
        <v>99809859.07200003</v>
      </c>
      <c r="EH292" s="31" t="s">
        <v>1535</v>
      </c>
      <c r="EI292" s="28" t="s">
        <v>1882</v>
      </c>
      <c r="EJ292" s="31" t="s">
        <v>1883</v>
      </c>
      <c r="EK292" s="28"/>
      <c r="EL292" s="28"/>
      <c r="EM292" s="28"/>
      <c r="EN292" s="28"/>
      <c r="EO292" s="28"/>
      <c r="EP292" s="28"/>
      <c r="EQ292" s="28"/>
      <c r="ER292" s="28"/>
      <c r="ES292" s="28"/>
    </row>
    <row r="293" spans="1:149" ht="25.5" customHeight="1">
      <c r="A293" s="79"/>
      <c r="B293" s="79" t="s">
        <v>1597</v>
      </c>
      <c r="C293" s="79"/>
      <c r="D293" s="27" t="s">
        <v>1868</v>
      </c>
      <c r="E293" s="27" t="s">
        <v>1878</v>
      </c>
      <c r="F293" s="28" t="s">
        <v>1879</v>
      </c>
      <c r="G293" s="28" t="s">
        <v>1879</v>
      </c>
      <c r="H293" s="29" t="s">
        <v>860</v>
      </c>
      <c r="I293" s="29" t="s">
        <v>760</v>
      </c>
      <c r="J293" s="29" t="s">
        <v>862</v>
      </c>
      <c r="K293" s="93">
        <v>100</v>
      </c>
      <c r="L293" s="94">
        <v>710000000</v>
      </c>
      <c r="M293" s="25" t="s">
        <v>1534</v>
      </c>
      <c r="N293" s="27" t="s">
        <v>1858</v>
      </c>
      <c r="O293" s="27" t="s">
        <v>359</v>
      </c>
      <c r="P293" s="27" t="s">
        <v>1884</v>
      </c>
      <c r="Q293" s="28" t="s">
        <v>1885</v>
      </c>
      <c r="R293" s="29"/>
      <c r="S293" s="27"/>
      <c r="T293" s="27" t="s">
        <v>1773</v>
      </c>
      <c r="U293" s="27" t="s">
        <v>1881</v>
      </c>
      <c r="V293" s="95">
        <v>0</v>
      </c>
      <c r="W293" s="95">
        <v>0</v>
      </c>
      <c r="X293" s="95">
        <v>100</v>
      </c>
      <c r="Y293" s="27"/>
      <c r="Z293" s="27" t="s">
        <v>888</v>
      </c>
      <c r="AA293" s="96">
        <v>7</v>
      </c>
      <c r="AB293" s="33">
        <v>5008138.12</v>
      </c>
      <c r="AC293" s="33">
        <f>AA293*AB293</f>
        <v>35056966.84</v>
      </c>
      <c r="AD293" s="33">
        <f>IF(Z293="С НДС",AC293*1.12,AC293)</f>
        <v>39263802.860800005</v>
      </c>
      <c r="AE293" s="96">
        <v>7</v>
      </c>
      <c r="AF293" s="33">
        <v>5008138.12</v>
      </c>
      <c r="AG293" s="33">
        <f>AE293*AF293</f>
        <v>35056966.84</v>
      </c>
      <c r="AH293" s="33">
        <f>IF(Z293="С НДС",AG293*1.12,AG293)</f>
        <v>39263802.860800005</v>
      </c>
      <c r="AI293" s="96">
        <v>7</v>
      </c>
      <c r="AJ293" s="33">
        <v>5008138.12</v>
      </c>
      <c r="AK293" s="33">
        <f>AI293*AJ293</f>
        <v>35056966.84</v>
      </c>
      <c r="AL293" s="33">
        <f>IF(Z293="С НДС",AK293*1.12,AK293)</f>
        <v>39263802.860800005</v>
      </c>
      <c r="AM293" s="96">
        <v>7</v>
      </c>
      <c r="AN293" s="33">
        <v>5008138.12</v>
      </c>
      <c r="AO293" s="33">
        <f>AM293*AN293</f>
        <v>35056966.84</v>
      </c>
      <c r="AP293" s="33">
        <f>IF(Z293="С НДС",AO293*1.12,AO293)</f>
        <v>39263802.860800005</v>
      </c>
      <c r="AQ293" s="96">
        <v>7</v>
      </c>
      <c r="AR293" s="33">
        <v>5008138.12</v>
      </c>
      <c r="AS293" s="33">
        <f>AQ293*AR293</f>
        <v>35056966.84</v>
      </c>
      <c r="AT293" s="33">
        <f>IF(Z293="С НДС",AS293*1.12,AS293)</f>
        <v>39263802.860800005</v>
      </c>
      <c r="AU293" s="96"/>
      <c r="AV293" s="33"/>
      <c r="AW293" s="33">
        <f>AU293*AV293</f>
        <v>0</v>
      </c>
      <c r="AX293" s="33">
        <f>IF(Z293="С НДС",AW293*1.12,AW293)</f>
        <v>0</v>
      </c>
      <c r="AY293" s="96"/>
      <c r="AZ293" s="33"/>
      <c r="BA293" s="33">
        <f>AY293*AZ293</f>
        <v>0</v>
      </c>
      <c r="BB293" s="33">
        <f>IF(AD293="С НДС",BA293*1.12,BA293)</f>
        <v>0</v>
      </c>
      <c r="BC293" s="96"/>
      <c r="BD293" s="33"/>
      <c r="BE293" s="33">
        <f>BC293*BD293</f>
        <v>0</v>
      </c>
      <c r="BF293" s="33">
        <f>IF(AH293="С НДС",BE293*1.12,BE293)</f>
        <v>0</v>
      </c>
      <c r="BG293" s="96"/>
      <c r="BH293" s="33"/>
      <c r="BI293" s="33">
        <f>BG293*BH293</f>
        <v>0</v>
      </c>
      <c r="BJ293" s="33">
        <f>IF(AL293="С НДС",BI293*1.12,BI293)</f>
        <v>0</v>
      </c>
      <c r="BK293" s="96"/>
      <c r="BL293" s="33"/>
      <c r="BM293" s="33">
        <f>BK293*BL293</f>
        <v>0</v>
      </c>
      <c r="BN293" s="33">
        <f>IF(AP293="С НДС",BM293*1.12,BM293)</f>
        <v>0</v>
      </c>
      <c r="BO293" s="96"/>
      <c r="BP293" s="33"/>
      <c r="BQ293" s="33">
        <f>BO293*BP293</f>
        <v>0</v>
      </c>
      <c r="BR293" s="33">
        <f>IF(AT293="С НДС",BQ293*1.12,BQ293)</f>
        <v>0</v>
      </c>
      <c r="BS293" s="96"/>
      <c r="BT293" s="33"/>
      <c r="BU293" s="33">
        <f>BS293*BT293</f>
        <v>0</v>
      </c>
      <c r="BV293" s="33">
        <f>IF(AX293="С НДС",BU293*1.12,BU293)</f>
        <v>0</v>
      </c>
      <c r="BW293" s="96"/>
      <c r="BX293" s="33"/>
      <c r="BY293" s="33">
        <f>BW293*BX293</f>
        <v>0</v>
      </c>
      <c r="BZ293" s="33">
        <f>IF(BB293="С НДС",BY293*1.12,BY293)</f>
        <v>0</v>
      </c>
      <c r="CA293" s="96"/>
      <c r="CB293" s="33"/>
      <c r="CC293" s="33">
        <f>CA293*CB293</f>
        <v>0</v>
      </c>
      <c r="CD293" s="33">
        <f>IF(BF293="С НДС",CC293*1.12,CC293)</f>
        <v>0</v>
      </c>
      <c r="CE293" s="96"/>
      <c r="CF293" s="33"/>
      <c r="CG293" s="33">
        <f>CE293*CF293</f>
        <v>0</v>
      </c>
      <c r="CH293" s="33">
        <f>IF(BJ293="С НДС",CG293*1.12,CG293)</f>
        <v>0</v>
      </c>
      <c r="CI293" s="96"/>
      <c r="CJ293" s="33"/>
      <c r="CK293" s="33">
        <f>CI293*CJ293</f>
        <v>0</v>
      </c>
      <c r="CL293" s="33">
        <f>IF(BN293="С НДС",CK293*1.12,CK293)</f>
        <v>0</v>
      </c>
      <c r="CM293" s="96"/>
      <c r="CN293" s="33"/>
      <c r="CO293" s="33">
        <f>CM293*CN293</f>
        <v>0</v>
      </c>
      <c r="CP293" s="33">
        <f>IF(BR293="С НДС",CO293*1.12,CO293)</f>
        <v>0</v>
      </c>
      <c r="CQ293" s="96"/>
      <c r="CR293" s="33"/>
      <c r="CS293" s="33">
        <f>CQ293*CR293</f>
        <v>0</v>
      </c>
      <c r="CT293" s="33">
        <f>IF(BV293="С НДС",CS293*1.12,CS293)</f>
        <v>0</v>
      </c>
      <c r="CU293" s="96"/>
      <c r="CV293" s="33"/>
      <c r="CW293" s="33">
        <f>CU293*CV293</f>
        <v>0</v>
      </c>
      <c r="CX293" s="33">
        <f>IF(BZ293="С НДС",CW293*1.12,CW293)</f>
        <v>0</v>
      </c>
      <c r="CY293" s="96"/>
      <c r="CZ293" s="33"/>
      <c r="DA293" s="33">
        <f>CY293*CZ293</f>
        <v>0</v>
      </c>
      <c r="DB293" s="33">
        <f>IF(CD293="С НДС",DA293*1.12,DA293)</f>
        <v>0</v>
      </c>
      <c r="DC293" s="96"/>
      <c r="DD293" s="33"/>
      <c r="DE293" s="33">
        <f>DC293*DD293</f>
        <v>0</v>
      </c>
      <c r="DF293" s="33">
        <f>IF(CH293="С НДС",DE293*1.12,DE293)</f>
        <v>0</v>
      </c>
      <c r="DG293" s="96"/>
      <c r="DH293" s="33"/>
      <c r="DI293" s="33">
        <f>DG293*DH293</f>
        <v>0</v>
      </c>
      <c r="DJ293" s="33">
        <f>IF(CL293="С НДС",DI293*1.12,DI293)</f>
        <v>0</v>
      </c>
      <c r="DK293" s="96"/>
      <c r="DL293" s="33"/>
      <c r="DM293" s="33">
        <f>DK293*DL293</f>
        <v>0</v>
      </c>
      <c r="DN293" s="33">
        <f>IF(CP293="С НДС",DM293*1.12,DM293)</f>
        <v>0</v>
      </c>
      <c r="DO293" s="96"/>
      <c r="DP293" s="33"/>
      <c r="DQ293" s="33">
        <f>DO293*DP293</f>
        <v>0</v>
      </c>
      <c r="DR293" s="33">
        <f>IF(CT293="С НДС",DQ293*1.12,DQ293)</f>
        <v>0</v>
      </c>
      <c r="DS293" s="96"/>
      <c r="DT293" s="33"/>
      <c r="DU293" s="33">
        <f>DS293*DT293</f>
        <v>0</v>
      </c>
      <c r="DV293" s="33">
        <f>IF(CX293="С НДС",DU293*1.12,DU293)</f>
        <v>0</v>
      </c>
      <c r="DW293" s="96"/>
      <c r="DX293" s="33"/>
      <c r="DY293" s="33">
        <f>DW293*DX293</f>
        <v>0</v>
      </c>
      <c r="DZ293" s="33">
        <f>IF(DB293="С НДС",DY293*1.12,DY293)</f>
        <v>0</v>
      </c>
      <c r="EA293" s="96"/>
      <c r="EB293" s="33"/>
      <c r="EC293" s="33">
        <f>EA293*EB293</f>
        <v>0</v>
      </c>
      <c r="ED293" s="33">
        <f>IF(DF293="С НДС",EC293*1.12,EC293)</f>
        <v>0</v>
      </c>
      <c r="EE293" s="33">
        <f t="shared" si="54"/>
        <v>35</v>
      </c>
      <c r="EF293" s="33">
        <f t="shared" si="55"/>
        <v>175284834.20000002</v>
      </c>
      <c r="EG293" s="33">
        <f t="shared" si="56"/>
        <v>196319014.30400005</v>
      </c>
      <c r="EH293" s="31" t="s">
        <v>1535</v>
      </c>
      <c r="EI293" s="28" t="s">
        <v>1886</v>
      </c>
      <c r="EJ293" s="31" t="s">
        <v>1887</v>
      </c>
      <c r="EK293" s="28"/>
      <c r="EL293" s="28"/>
      <c r="EM293" s="28"/>
      <c r="EN293" s="28"/>
      <c r="EO293" s="28"/>
      <c r="EP293" s="28"/>
      <c r="EQ293" s="28"/>
      <c r="ER293" s="28"/>
      <c r="ES293" s="28"/>
    </row>
    <row r="294" spans="1:149" ht="25.5" customHeight="1">
      <c r="A294" s="79"/>
      <c r="B294" s="79" t="s">
        <v>1597</v>
      </c>
      <c r="C294" s="79"/>
      <c r="D294" s="27" t="s">
        <v>1869</v>
      </c>
      <c r="E294" s="27" t="s">
        <v>1878</v>
      </c>
      <c r="F294" s="28" t="s">
        <v>1879</v>
      </c>
      <c r="G294" s="28" t="s">
        <v>1879</v>
      </c>
      <c r="H294" s="29" t="s">
        <v>860</v>
      </c>
      <c r="I294" s="29" t="s">
        <v>760</v>
      </c>
      <c r="J294" s="29" t="s">
        <v>862</v>
      </c>
      <c r="K294" s="93">
        <v>100</v>
      </c>
      <c r="L294" s="94">
        <v>710000000</v>
      </c>
      <c r="M294" s="25" t="s">
        <v>1534</v>
      </c>
      <c r="N294" s="27" t="s">
        <v>1858</v>
      </c>
      <c r="O294" s="27" t="s">
        <v>359</v>
      </c>
      <c r="P294" s="27" t="s">
        <v>1884</v>
      </c>
      <c r="Q294" s="28" t="s">
        <v>1885</v>
      </c>
      <c r="R294" s="29"/>
      <c r="S294" s="27"/>
      <c r="T294" s="27" t="s">
        <v>1773</v>
      </c>
      <c r="U294" s="27" t="s">
        <v>1881</v>
      </c>
      <c r="V294" s="95">
        <v>0</v>
      </c>
      <c r="W294" s="95">
        <v>0</v>
      </c>
      <c r="X294" s="95">
        <v>100</v>
      </c>
      <c r="Y294" s="27"/>
      <c r="Z294" s="27" t="s">
        <v>888</v>
      </c>
      <c r="AA294" s="96">
        <v>7</v>
      </c>
      <c r="AB294" s="33">
        <v>1113426.67</v>
      </c>
      <c r="AC294" s="33">
        <f>AA294*AB294</f>
        <v>7793986.6899999995</v>
      </c>
      <c r="AD294" s="33">
        <f>IF(Z294="С НДС",AC294*1.12,AC294)</f>
        <v>8729265.0928</v>
      </c>
      <c r="AE294" s="96">
        <v>7</v>
      </c>
      <c r="AF294" s="33">
        <v>1113426.67</v>
      </c>
      <c r="AG294" s="33">
        <f>AE294*AF294</f>
        <v>7793986.6899999995</v>
      </c>
      <c r="AH294" s="33">
        <f>IF(Z294="С НДС",AG294*1.12,AG294)</f>
        <v>8729265.0928</v>
      </c>
      <c r="AI294" s="96">
        <v>7</v>
      </c>
      <c r="AJ294" s="33">
        <v>1113426.67</v>
      </c>
      <c r="AK294" s="33">
        <f>AI294*AJ294</f>
        <v>7793986.6899999995</v>
      </c>
      <c r="AL294" s="33">
        <f>IF(Z294="С НДС",AK294*1.12,AK294)</f>
        <v>8729265.0928</v>
      </c>
      <c r="AM294" s="96">
        <v>7</v>
      </c>
      <c r="AN294" s="33">
        <v>1113426.67</v>
      </c>
      <c r="AO294" s="33">
        <f>AM294*AN294</f>
        <v>7793986.6899999995</v>
      </c>
      <c r="AP294" s="33">
        <f>IF(Z294="С НДС",AO294*1.12,AO294)</f>
        <v>8729265.0928</v>
      </c>
      <c r="AQ294" s="96">
        <v>7</v>
      </c>
      <c r="AR294" s="33">
        <v>1113426.67</v>
      </c>
      <c r="AS294" s="33">
        <f>AQ294*AR294</f>
        <v>7793986.6899999995</v>
      </c>
      <c r="AT294" s="33">
        <f>IF(Z294="С НДС",AS294*1.12,AS294)</f>
        <v>8729265.0928</v>
      </c>
      <c r="AU294" s="96"/>
      <c r="AV294" s="33"/>
      <c r="AW294" s="33">
        <f>AU294*AV294</f>
        <v>0</v>
      </c>
      <c r="AX294" s="33">
        <f>IF(Z294="С НДС",AW294*1.12,AW294)</f>
        <v>0</v>
      </c>
      <c r="AY294" s="96"/>
      <c r="AZ294" s="33"/>
      <c r="BA294" s="33">
        <f>AY294*AZ294</f>
        <v>0</v>
      </c>
      <c r="BB294" s="33">
        <f>IF(AD294="С НДС",BA294*1.12,BA294)</f>
        <v>0</v>
      </c>
      <c r="BC294" s="96"/>
      <c r="BD294" s="33"/>
      <c r="BE294" s="33">
        <f>BC294*BD294</f>
        <v>0</v>
      </c>
      <c r="BF294" s="33">
        <f>IF(AH294="С НДС",BE294*1.12,BE294)</f>
        <v>0</v>
      </c>
      <c r="BG294" s="96"/>
      <c r="BH294" s="33"/>
      <c r="BI294" s="33">
        <f>BG294*BH294</f>
        <v>0</v>
      </c>
      <c r="BJ294" s="33">
        <f>IF(AL294="С НДС",BI294*1.12,BI294)</f>
        <v>0</v>
      </c>
      <c r="BK294" s="96"/>
      <c r="BL294" s="33"/>
      <c r="BM294" s="33">
        <f>BK294*BL294</f>
        <v>0</v>
      </c>
      <c r="BN294" s="33">
        <f>IF(AP294="С НДС",BM294*1.12,BM294)</f>
        <v>0</v>
      </c>
      <c r="BO294" s="96"/>
      <c r="BP294" s="33"/>
      <c r="BQ294" s="33">
        <f>BO294*BP294</f>
        <v>0</v>
      </c>
      <c r="BR294" s="33">
        <f>IF(AT294="С НДС",BQ294*1.12,BQ294)</f>
        <v>0</v>
      </c>
      <c r="BS294" s="96"/>
      <c r="BT294" s="33"/>
      <c r="BU294" s="33">
        <f>BS294*BT294</f>
        <v>0</v>
      </c>
      <c r="BV294" s="33">
        <f>IF(AX294="С НДС",BU294*1.12,BU294)</f>
        <v>0</v>
      </c>
      <c r="BW294" s="96"/>
      <c r="BX294" s="33"/>
      <c r="BY294" s="33">
        <f>BW294*BX294</f>
        <v>0</v>
      </c>
      <c r="BZ294" s="33">
        <f>IF(BB294="С НДС",BY294*1.12,BY294)</f>
        <v>0</v>
      </c>
      <c r="CA294" s="96"/>
      <c r="CB294" s="33"/>
      <c r="CC294" s="33">
        <f>CA294*CB294</f>
        <v>0</v>
      </c>
      <c r="CD294" s="33">
        <f>IF(BF294="С НДС",CC294*1.12,CC294)</f>
        <v>0</v>
      </c>
      <c r="CE294" s="96"/>
      <c r="CF294" s="33"/>
      <c r="CG294" s="33">
        <f>CE294*CF294</f>
        <v>0</v>
      </c>
      <c r="CH294" s="33">
        <f>IF(BJ294="С НДС",CG294*1.12,CG294)</f>
        <v>0</v>
      </c>
      <c r="CI294" s="96"/>
      <c r="CJ294" s="33"/>
      <c r="CK294" s="33">
        <f>CI294*CJ294</f>
        <v>0</v>
      </c>
      <c r="CL294" s="33">
        <f>IF(BN294="С НДС",CK294*1.12,CK294)</f>
        <v>0</v>
      </c>
      <c r="CM294" s="96"/>
      <c r="CN294" s="33"/>
      <c r="CO294" s="33">
        <f>CM294*CN294</f>
        <v>0</v>
      </c>
      <c r="CP294" s="33">
        <f>IF(BR294="С НДС",CO294*1.12,CO294)</f>
        <v>0</v>
      </c>
      <c r="CQ294" s="96"/>
      <c r="CR294" s="33"/>
      <c r="CS294" s="33">
        <f>CQ294*CR294</f>
        <v>0</v>
      </c>
      <c r="CT294" s="33">
        <f>IF(BV294="С НДС",CS294*1.12,CS294)</f>
        <v>0</v>
      </c>
      <c r="CU294" s="96"/>
      <c r="CV294" s="33"/>
      <c r="CW294" s="33">
        <f>CU294*CV294</f>
        <v>0</v>
      </c>
      <c r="CX294" s="33">
        <f>IF(BZ294="С НДС",CW294*1.12,CW294)</f>
        <v>0</v>
      </c>
      <c r="CY294" s="96"/>
      <c r="CZ294" s="33"/>
      <c r="DA294" s="33">
        <f>CY294*CZ294</f>
        <v>0</v>
      </c>
      <c r="DB294" s="33">
        <f>IF(CD294="С НДС",DA294*1.12,DA294)</f>
        <v>0</v>
      </c>
      <c r="DC294" s="96"/>
      <c r="DD294" s="33"/>
      <c r="DE294" s="33">
        <f>DC294*DD294</f>
        <v>0</v>
      </c>
      <c r="DF294" s="33">
        <f>IF(CH294="С НДС",DE294*1.12,DE294)</f>
        <v>0</v>
      </c>
      <c r="DG294" s="96"/>
      <c r="DH294" s="33"/>
      <c r="DI294" s="33">
        <f>DG294*DH294</f>
        <v>0</v>
      </c>
      <c r="DJ294" s="33">
        <f>IF(CL294="С НДС",DI294*1.12,DI294)</f>
        <v>0</v>
      </c>
      <c r="DK294" s="96"/>
      <c r="DL294" s="33"/>
      <c r="DM294" s="33">
        <f>DK294*DL294</f>
        <v>0</v>
      </c>
      <c r="DN294" s="33">
        <f>IF(CP294="С НДС",DM294*1.12,DM294)</f>
        <v>0</v>
      </c>
      <c r="DO294" s="96"/>
      <c r="DP294" s="33"/>
      <c r="DQ294" s="33">
        <f>DO294*DP294</f>
        <v>0</v>
      </c>
      <c r="DR294" s="33">
        <f>IF(CT294="С НДС",DQ294*1.12,DQ294)</f>
        <v>0</v>
      </c>
      <c r="DS294" s="96"/>
      <c r="DT294" s="33"/>
      <c r="DU294" s="33">
        <f>DS294*DT294</f>
        <v>0</v>
      </c>
      <c r="DV294" s="33">
        <f>IF(CX294="С НДС",DU294*1.12,DU294)</f>
        <v>0</v>
      </c>
      <c r="DW294" s="96"/>
      <c r="DX294" s="33"/>
      <c r="DY294" s="33">
        <f>DW294*DX294</f>
        <v>0</v>
      </c>
      <c r="DZ294" s="33">
        <f>IF(DB294="С НДС",DY294*1.12,DY294)</f>
        <v>0</v>
      </c>
      <c r="EA294" s="96"/>
      <c r="EB294" s="33"/>
      <c r="EC294" s="33">
        <f>EA294*EB294</f>
        <v>0</v>
      </c>
      <c r="ED294" s="33">
        <f>IF(DF294="С НДС",EC294*1.12,EC294)</f>
        <v>0</v>
      </c>
      <c r="EE294" s="33">
        <f t="shared" si="54"/>
        <v>35</v>
      </c>
      <c r="EF294" s="33">
        <f t="shared" si="55"/>
        <v>38969933.449999996</v>
      </c>
      <c r="EG294" s="33">
        <f t="shared" si="56"/>
        <v>43646325.464</v>
      </c>
      <c r="EH294" s="31" t="s">
        <v>1535</v>
      </c>
      <c r="EI294" s="28" t="s">
        <v>1888</v>
      </c>
      <c r="EJ294" s="31" t="s">
        <v>1889</v>
      </c>
      <c r="EK294" s="28"/>
      <c r="EL294" s="28"/>
      <c r="EM294" s="28"/>
      <c r="EN294" s="28"/>
      <c r="EO294" s="28"/>
      <c r="EP294" s="28"/>
      <c r="EQ294" s="28"/>
      <c r="ER294" s="28"/>
      <c r="ES294" s="28"/>
    </row>
    <row r="295" spans="1:149" ht="25.5" customHeight="1">
      <c r="A295" s="79"/>
      <c r="B295" s="79" t="s">
        <v>1597</v>
      </c>
      <c r="C295" s="79"/>
      <c r="D295" s="27" t="s">
        <v>1870</v>
      </c>
      <c r="E295" s="27" t="s">
        <v>1890</v>
      </c>
      <c r="F295" s="28" t="s">
        <v>1891</v>
      </c>
      <c r="G295" s="28" t="s">
        <v>1891</v>
      </c>
      <c r="H295" s="29" t="s">
        <v>860</v>
      </c>
      <c r="I295" s="29" t="s">
        <v>760</v>
      </c>
      <c r="J295" s="29" t="s">
        <v>862</v>
      </c>
      <c r="K295" s="93">
        <v>100</v>
      </c>
      <c r="L295" s="94">
        <v>710000000</v>
      </c>
      <c r="M295" s="25" t="s">
        <v>1892</v>
      </c>
      <c r="N295" s="27" t="s">
        <v>1858</v>
      </c>
      <c r="O295" s="27" t="s">
        <v>359</v>
      </c>
      <c r="P295" s="27" t="s">
        <v>1859</v>
      </c>
      <c r="Q295" s="28" t="s">
        <v>1860</v>
      </c>
      <c r="R295" s="29"/>
      <c r="S295" s="27"/>
      <c r="T295" s="27" t="s">
        <v>1773</v>
      </c>
      <c r="U295" s="27" t="s">
        <v>1881</v>
      </c>
      <c r="V295" s="95">
        <v>0</v>
      </c>
      <c r="W295" s="95">
        <v>100</v>
      </c>
      <c r="X295" s="95">
        <v>0</v>
      </c>
      <c r="Y295" s="28" t="s">
        <v>1893</v>
      </c>
      <c r="Z295" s="27" t="s">
        <v>888</v>
      </c>
      <c r="AA295" s="96">
        <v>155125</v>
      </c>
      <c r="AB295" s="33">
        <v>236</v>
      </c>
      <c r="AC295" s="33">
        <f aca="true" t="shared" si="57" ref="AC295:AC301">AA295*AB295</f>
        <v>36609500</v>
      </c>
      <c r="AD295" s="33">
        <f aca="true" t="shared" si="58" ref="AD295:AD301">IF(Z295="С НДС",AC295*1.12,AC295)</f>
        <v>41002640.00000001</v>
      </c>
      <c r="AE295" s="96">
        <v>155125</v>
      </c>
      <c r="AF295" s="33">
        <v>247.8</v>
      </c>
      <c r="AG295" s="33">
        <f aca="true" t="shared" si="59" ref="AG295:AG301">AE295*AF295</f>
        <v>38439975</v>
      </c>
      <c r="AH295" s="33">
        <f aca="true" t="shared" si="60" ref="AH295:AH301">IF(Z295="С НДС",AG295*1.12,AG295)</f>
        <v>43052772.00000001</v>
      </c>
      <c r="AI295" s="96">
        <v>155125</v>
      </c>
      <c r="AJ295" s="33">
        <v>256.47</v>
      </c>
      <c r="AK295" s="33">
        <f aca="true" t="shared" si="61" ref="AK295:AK301">AI295*AJ295</f>
        <v>39784908.75000001</v>
      </c>
      <c r="AL295" s="33">
        <f aca="true" t="shared" si="62" ref="AL295:AL301">IF(Z295="С НДС",AK295*1.12,AK295)</f>
        <v>44559097.80000001</v>
      </c>
      <c r="AM295" s="96">
        <v>155125</v>
      </c>
      <c r="AN295" s="33">
        <v>265.44</v>
      </c>
      <c r="AO295" s="33">
        <f aca="true" t="shared" si="63" ref="AO295:AO301">AM295*AN295</f>
        <v>41176380</v>
      </c>
      <c r="AP295" s="33">
        <f aca="true" t="shared" si="64" ref="AP295:AP301">IF(Z295="С НДС",AO295*1.12,AO295)</f>
        <v>46117545.6</v>
      </c>
      <c r="AQ295" s="96">
        <v>155125</v>
      </c>
      <c r="AR295" s="33">
        <v>274.73</v>
      </c>
      <c r="AS295" s="33">
        <f aca="true" t="shared" si="65" ref="AS295:AS301">AQ295*AR295</f>
        <v>42617491.25</v>
      </c>
      <c r="AT295" s="33">
        <f aca="true" t="shared" si="66" ref="AT295:AT301">IF(Z295="С НДС",AS295*1.12,AS295)</f>
        <v>47731590.2</v>
      </c>
      <c r="AU295" s="96"/>
      <c r="AV295" s="33"/>
      <c r="AW295" s="33">
        <f aca="true" t="shared" si="67" ref="AW295:AW301">AU295*AV295</f>
        <v>0</v>
      </c>
      <c r="AX295" s="33">
        <f aca="true" t="shared" si="68" ref="AX295:AX301">IF(Z295="С НДС",AW295*1.12,AW295)</f>
        <v>0</v>
      </c>
      <c r="AY295" s="96"/>
      <c r="AZ295" s="33"/>
      <c r="BA295" s="33">
        <f aca="true" t="shared" si="69" ref="BA295:BA301">AY295*AZ295</f>
        <v>0</v>
      </c>
      <c r="BB295" s="33">
        <f aca="true" t="shared" si="70" ref="BB295:BB301">IF(AD295="С НДС",BA295*1.12,BA295)</f>
        <v>0</v>
      </c>
      <c r="BC295" s="96"/>
      <c r="BD295" s="33"/>
      <c r="BE295" s="33">
        <f aca="true" t="shared" si="71" ref="BE295:BE301">BC295*BD295</f>
        <v>0</v>
      </c>
      <c r="BF295" s="33">
        <f aca="true" t="shared" si="72" ref="BF295:BF301">IF(AH295="С НДС",BE295*1.12,BE295)</f>
        <v>0</v>
      </c>
      <c r="BG295" s="96"/>
      <c r="BH295" s="33"/>
      <c r="BI295" s="33">
        <f aca="true" t="shared" si="73" ref="BI295:BI301">BG295*BH295</f>
        <v>0</v>
      </c>
      <c r="BJ295" s="33">
        <f aca="true" t="shared" si="74" ref="BJ295:BJ301">IF(AL295="С НДС",BI295*1.12,BI295)</f>
        <v>0</v>
      </c>
      <c r="BK295" s="96"/>
      <c r="BL295" s="33"/>
      <c r="BM295" s="33">
        <f aca="true" t="shared" si="75" ref="BM295:BM301">BK295*BL295</f>
        <v>0</v>
      </c>
      <c r="BN295" s="33">
        <f aca="true" t="shared" si="76" ref="BN295:BN301">IF(AP295="С НДС",BM295*1.12,BM295)</f>
        <v>0</v>
      </c>
      <c r="BO295" s="96"/>
      <c r="BP295" s="33"/>
      <c r="BQ295" s="33">
        <f aca="true" t="shared" si="77" ref="BQ295:BQ301">BO295*BP295</f>
        <v>0</v>
      </c>
      <c r="BR295" s="33">
        <f aca="true" t="shared" si="78" ref="BR295:BR301">IF(AT295="С НДС",BQ295*1.12,BQ295)</f>
        <v>0</v>
      </c>
      <c r="BS295" s="96"/>
      <c r="BT295" s="33"/>
      <c r="BU295" s="33">
        <f aca="true" t="shared" si="79" ref="BU295:BU301">BS295*BT295</f>
        <v>0</v>
      </c>
      <c r="BV295" s="33">
        <f aca="true" t="shared" si="80" ref="BV295:BV301">IF(AX295="С НДС",BU295*1.12,BU295)</f>
        <v>0</v>
      </c>
      <c r="BW295" s="96"/>
      <c r="BX295" s="33"/>
      <c r="BY295" s="33">
        <f aca="true" t="shared" si="81" ref="BY295:BY301">BW295*BX295</f>
        <v>0</v>
      </c>
      <c r="BZ295" s="33">
        <f aca="true" t="shared" si="82" ref="BZ295:BZ301">IF(BB295="С НДС",BY295*1.12,BY295)</f>
        <v>0</v>
      </c>
      <c r="CA295" s="96"/>
      <c r="CB295" s="33"/>
      <c r="CC295" s="33">
        <f aca="true" t="shared" si="83" ref="CC295:CC301">CA295*CB295</f>
        <v>0</v>
      </c>
      <c r="CD295" s="33">
        <f aca="true" t="shared" si="84" ref="CD295:CD301">IF(BF295="С НДС",CC295*1.12,CC295)</f>
        <v>0</v>
      </c>
      <c r="CE295" s="96"/>
      <c r="CF295" s="33"/>
      <c r="CG295" s="33">
        <f aca="true" t="shared" si="85" ref="CG295:CG301">CE295*CF295</f>
        <v>0</v>
      </c>
      <c r="CH295" s="33">
        <f aca="true" t="shared" si="86" ref="CH295:CH301">IF(BJ295="С НДС",CG295*1.12,CG295)</f>
        <v>0</v>
      </c>
      <c r="CI295" s="96"/>
      <c r="CJ295" s="33"/>
      <c r="CK295" s="33">
        <f aca="true" t="shared" si="87" ref="CK295:CK301">CI295*CJ295</f>
        <v>0</v>
      </c>
      <c r="CL295" s="33">
        <f aca="true" t="shared" si="88" ref="CL295:CL301">IF(BN295="С НДС",CK295*1.12,CK295)</f>
        <v>0</v>
      </c>
      <c r="CM295" s="96"/>
      <c r="CN295" s="33"/>
      <c r="CO295" s="33">
        <f aca="true" t="shared" si="89" ref="CO295:CO301">CM295*CN295</f>
        <v>0</v>
      </c>
      <c r="CP295" s="33">
        <f aca="true" t="shared" si="90" ref="CP295:CP301">IF(BR295="С НДС",CO295*1.12,CO295)</f>
        <v>0</v>
      </c>
      <c r="CQ295" s="96"/>
      <c r="CR295" s="33"/>
      <c r="CS295" s="33">
        <f aca="true" t="shared" si="91" ref="CS295:CS301">CQ295*CR295</f>
        <v>0</v>
      </c>
      <c r="CT295" s="33">
        <f aca="true" t="shared" si="92" ref="CT295:CT301">IF(BV295="С НДС",CS295*1.12,CS295)</f>
        <v>0</v>
      </c>
      <c r="CU295" s="96"/>
      <c r="CV295" s="33"/>
      <c r="CW295" s="33">
        <f aca="true" t="shared" si="93" ref="CW295:CW301">CU295*CV295</f>
        <v>0</v>
      </c>
      <c r="CX295" s="33">
        <f aca="true" t="shared" si="94" ref="CX295:CX301">IF(BZ295="С НДС",CW295*1.12,CW295)</f>
        <v>0</v>
      </c>
      <c r="CY295" s="96"/>
      <c r="CZ295" s="33"/>
      <c r="DA295" s="33">
        <f aca="true" t="shared" si="95" ref="DA295:DA301">CY295*CZ295</f>
        <v>0</v>
      </c>
      <c r="DB295" s="33">
        <f aca="true" t="shared" si="96" ref="DB295:DB301">IF(CD295="С НДС",DA295*1.12,DA295)</f>
        <v>0</v>
      </c>
      <c r="DC295" s="96"/>
      <c r="DD295" s="33"/>
      <c r="DE295" s="33">
        <f aca="true" t="shared" si="97" ref="DE295:DE301">DC295*DD295</f>
        <v>0</v>
      </c>
      <c r="DF295" s="33">
        <f aca="true" t="shared" si="98" ref="DF295:DF301">IF(CH295="С НДС",DE295*1.12,DE295)</f>
        <v>0</v>
      </c>
      <c r="DG295" s="96"/>
      <c r="DH295" s="33"/>
      <c r="DI295" s="33">
        <f aca="true" t="shared" si="99" ref="DI295:DI301">DG295*DH295</f>
        <v>0</v>
      </c>
      <c r="DJ295" s="33">
        <f aca="true" t="shared" si="100" ref="DJ295:DJ301">IF(CL295="С НДС",DI295*1.12,DI295)</f>
        <v>0</v>
      </c>
      <c r="DK295" s="96"/>
      <c r="DL295" s="33"/>
      <c r="DM295" s="33">
        <f aca="true" t="shared" si="101" ref="DM295:DM301">DK295*DL295</f>
        <v>0</v>
      </c>
      <c r="DN295" s="33">
        <f aca="true" t="shared" si="102" ref="DN295:DN301">IF(CP295="С НДС",DM295*1.12,DM295)</f>
        <v>0</v>
      </c>
      <c r="DO295" s="96"/>
      <c r="DP295" s="33"/>
      <c r="DQ295" s="33">
        <f aca="true" t="shared" si="103" ref="DQ295:DQ301">DO295*DP295</f>
        <v>0</v>
      </c>
      <c r="DR295" s="33">
        <f aca="true" t="shared" si="104" ref="DR295:DR301">IF(CT295="С НДС",DQ295*1.12,DQ295)</f>
        <v>0</v>
      </c>
      <c r="DS295" s="96"/>
      <c r="DT295" s="33"/>
      <c r="DU295" s="33">
        <f aca="true" t="shared" si="105" ref="DU295:DU301">DS295*DT295</f>
        <v>0</v>
      </c>
      <c r="DV295" s="33">
        <f aca="true" t="shared" si="106" ref="DV295:DV301">IF(CX295="С НДС",DU295*1.12,DU295)</f>
        <v>0</v>
      </c>
      <c r="DW295" s="96"/>
      <c r="DX295" s="33"/>
      <c r="DY295" s="33">
        <f aca="true" t="shared" si="107" ref="DY295:DY301">DW295*DX295</f>
        <v>0</v>
      </c>
      <c r="DZ295" s="33">
        <f aca="true" t="shared" si="108" ref="DZ295:DZ301">IF(DB295="С НДС",DY295*1.12,DY295)</f>
        <v>0</v>
      </c>
      <c r="EA295" s="96"/>
      <c r="EB295" s="33"/>
      <c r="EC295" s="33">
        <f aca="true" t="shared" si="109" ref="EC295:EC301">EA295*EB295</f>
        <v>0</v>
      </c>
      <c r="ED295" s="33">
        <f aca="true" t="shared" si="110" ref="ED295:ED301">IF(DF295="С НДС",EC295*1.12,EC295)</f>
        <v>0</v>
      </c>
      <c r="EE295" s="33">
        <f t="shared" si="54"/>
        <v>775625</v>
      </c>
      <c r="EF295" s="33">
        <f t="shared" si="55"/>
        <v>198628255</v>
      </c>
      <c r="EG295" s="33">
        <f t="shared" si="56"/>
        <v>222463645.60000002</v>
      </c>
      <c r="EH295" s="31" t="s">
        <v>1535</v>
      </c>
      <c r="EI295" s="28" t="s">
        <v>1894</v>
      </c>
      <c r="EJ295" s="31" t="s">
        <v>1895</v>
      </c>
      <c r="EK295" s="28"/>
      <c r="EL295" s="28"/>
      <c r="EM295" s="28"/>
      <c r="EN295" s="28"/>
      <c r="EO295" s="28"/>
      <c r="EP295" s="28"/>
      <c r="EQ295" s="28"/>
      <c r="ER295" s="28"/>
      <c r="ES295" s="28"/>
    </row>
    <row r="296" spans="1:149" ht="25.5" customHeight="1">
      <c r="A296" s="79"/>
      <c r="B296" s="79" t="s">
        <v>1597</v>
      </c>
      <c r="C296" s="79"/>
      <c r="D296" s="27" t="s">
        <v>1871</v>
      </c>
      <c r="E296" s="27" t="s">
        <v>1890</v>
      </c>
      <c r="F296" s="28" t="s">
        <v>1891</v>
      </c>
      <c r="G296" s="28" t="s">
        <v>1891</v>
      </c>
      <c r="H296" s="29" t="s">
        <v>860</v>
      </c>
      <c r="I296" s="29" t="s">
        <v>760</v>
      </c>
      <c r="J296" s="29" t="s">
        <v>862</v>
      </c>
      <c r="K296" s="93">
        <v>100</v>
      </c>
      <c r="L296" s="94">
        <v>710000000</v>
      </c>
      <c r="M296" s="25" t="s">
        <v>1892</v>
      </c>
      <c r="N296" s="27" t="s">
        <v>1858</v>
      </c>
      <c r="O296" s="27" t="s">
        <v>359</v>
      </c>
      <c r="P296" s="27" t="s">
        <v>1859</v>
      </c>
      <c r="Q296" s="28" t="s">
        <v>1860</v>
      </c>
      <c r="R296" s="29"/>
      <c r="S296" s="27"/>
      <c r="T296" s="27" t="s">
        <v>1773</v>
      </c>
      <c r="U296" s="27" t="s">
        <v>1881</v>
      </c>
      <c r="V296" s="95">
        <v>0</v>
      </c>
      <c r="W296" s="95">
        <v>100</v>
      </c>
      <c r="X296" s="95">
        <v>0</v>
      </c>
      <c r="Y296" s="28" t="s">
        <v>1893</v>
      </c>
      <c r="Z296" s="27" t="s">
        <v>888</v>
      </c>
      <c r="AA296" s="96">
        <v>54750</v>
      </c>
      <c r="AB296" s="33">
        <v>430</v>
      </c>
      <c r="AC296" s="33">
        <f t="shared" si="57"/>
        <v>23542500</v>
      </c>
      <c r="AD296" s="33">
        <f t="shared" si="58"/>
        <v>26367600.000000004</v>
      </c>
      <c r="AE296" s="96">
        <v>54750</v>
      </c>
      <c r="AF296" s="33">
        <v>451.5</v>
      </c>
      <c r="AG296" s="33">
        <f t="shared" si="59"/>
        <v>24719625</v>
      </c>
      <c r="AH296" s="33">
        <f t="shared" si="60"/>
        <v>27685980.000000004</v>
      </c>
      <c r="AI296" s="96">
        <v>54750</v>
      </c>
      <c r="AJ296" s="33">
        <v>467.3</v>
      </c>
      <c r="AK296" s="33">
        <f t="shared" si="61"/>
        <v>25584675</v>
      </c>
      <c r="AL296" s="33">
        <f t="shared" si="62"/>
        <v>28654836.000000004</v>
      </c>
      <c r="AM296" s="96">
        <v>54750</v>
      </c>
      <c r="AN296" s="33">
        <v>483.66</v>
      </c>
      <c r="AO296" s="33">
        <f t="shared" si="63"/>
        <v>26480385</v>
      </c>
      <c r="AP296" s="33">
        <f t="shared" si="64"/>
        <v>29658031.200000003</v>
      </c>
      <c r="AQ296" s="96">
        <v>54750</v>
      </c>
      <c r="AR296" s="33">
        <v>500.59</v>
      </c>
      <c r="AS296" s="33">
        <f t="shared" si="65"/>
        <v>27407302.5</v>
      </c>
      <c r="AT296" s="33">
        <f t="shared" si="66"/>
        <v>30696178.800000004</v>
      </c>
      <c r="AU296" s="96"/>
      <c r="AV296" s="33"/>
      <c r="AW296" s="33">
        <f t="shared" si="67"/>
        <v>0</v>
      </c>
      <c r="AX296" s="33">
        <f t="shared" si="68"/>
        <v>0</v>
      </c>
      <c r="AY296" s="96"/>
      <c r="AZ296" s="33"/>
      <c r="BA296" s="33">
        <f t="shared" si="69"/>
        <v>0</v>
      </c>
      <c r="BB296" s="33">
        <f t="shared" si="70"/>
        <v>0</v>
      </c>
      <c r="BC296" s="96"/>
      <c r="BD296" s="33"/>
      <c r="BE296" s="33">
        <f t="shared" si="71"/>
        <v>0</v>
      </c>
      <c r="BF296" s="33">
        <f t="shared" si="72"/>
        <v>0</v>
      </c>
      <c r="BG296" s="96"/>
      <c r="BH296" s="33"/>
      <c r="BI296" s="33">
        <f t="shared" si="73"/>
        <v>0</v>
      </c>
      <c r="BJ296" s="33">
        <f t="shared" si="74"/>
        <v>0</v>
      </c>
      <c r="BK296" s="96"/>
      <c r="BL296" s="33"/>
      <c r="BM296" s="33">
        <f t="shared" si="75"/>
        <v>0</v>
      </c>
      <c r="BN296" s="33">
        <f t="shared" si="76"/>
        <v>0</v>
      </c>
      <c r="BO296" s="96"/>
      <c r="BP296" s="33"/>
      <c r="BQ296" s="33">
        <f t="shared" si="77"/>
        <v>0</v>
      </c>
      <c r="BR296" s="33">
        <f t="shared" si="78"/>
        <v>0</v>
      </c>
      <c r="BS296" s="96"/>
      <c r="BT296" s="33"/>
      <c r="BU296" s="33">
        <f t="shared" si="79"/>
        <v>0</v>
      </c>
      <c r="BV296" s="33">
        <f t="shared" si="80"/>
        <v>0</v>
      </c>
      <c r="BW296" s="96"/>
      <c r="BX296" s="33"/>
      <c r="BY296" s="33">
        <f t="shared" si="81"/>
        <v>0</v>
      </c>
      <c r="BZ296" s="33">
        <f t="shared" si="82"/>
        <v>0</v>
      </c>
      <c r="CA296" s="96"/>
      <c r="CB296" s="33"/>
      <c r="CC296" s="33">
        <f t="shared" si="83"/>
        <v>0</v>
      </c>
      <c r="CD296" s="33">
        <f t="shared" si="84"/>
        <v>0</v>
      </c>
      <c r="CE296" s="96"/>
      <c r="CF296" s="33"/>
      <c r="CG296" s="33">
        <f t="shared" si="85"/>
        <v>0</v>
      </c>
      <c r="CH296" s="33">
        <f t="shared" si="86"/>
        <v>0</v>
      </c>
      <c r="CI296" s="96"/>
      <c r="CJ296" s="33"/>
      <c r="CK296" s="33">
        <f t="shared" si="87"/>
        <v>0</v>
      </c>
      <c r="CL296" s="33">
        <f t="shared" si="88"/>
        <v>0</v>
      </c>
      <c r="CM296" s="96"/>
      <c r="CN296" s="33"/>
      <c r="CO296" s="33">
        <f t="shared" si="89"/>
        <v>0</v>
      </c>
      <c r="CP296" s="33">
        <f t="shared" si="90"/>
        <v>0</v>
      </c>
      <c r="CQ296" s="96"/>
      <c r="CR296" s="33"/>
      <c r="CS296" s="33">
        <f t="shared" si="91"/>
        <v>0</v>
      </c>
      <c r="CT296" s="33">
        <f t="shared" si="92"/>
        <v>0</v>
      </c>
      <c r="CU296" s="96"/>
      <c r="CV296" s="33"/>
      <c r="CW296" s="33">
        <f t="shared" si="93"/>
        <v>0</v>
      </c>
      <c r="CX296" s="33">
        <f t="shared" si="94"/>
        <v>0</v>
      </c>
      <c r="CY296" s="96"/>
      <c r="CZ296" s="33"/>
      <c r="DA296" s="33">
        <f t="shared" si="95"/>
        <v>0</v>
      </c>
      <c r="DB296" s="33">
        <f t="shared" si="96"/>
        <v>0</v>
      </c>
      <c r="DC296" s="96"/>
      <c r="DD296" s="33"/>
      <c r="DE296" s="33">
        <f t="shared" si="97"/>
        <v>0</v>
      </c>
      <c r="DF296" s="33">
        <f t="shared" si="98"/>
        <v>0</v>
      </c>
      <c r="DG296" s="96"/>
      <c r="DH296" s="33"/>
      <c r="DI296" s="33">
        <f t="shared" si="99"/>
        <v>0</v>
      </c>
      <c r="DJ296" s="33">
        <f t="shared" si="100"/>
        <v>0</v>
      </c>
      <c r="DK296" s="96"/>
      <c r="DL296" s="33"/>
      <c r="DM296" s="33">
        <f t="shared" si="101"/>
        <v>0</v>
      </c>
      <c r="DN296" s="33">
        <f t="shared" si="102"/>
        <v>0</v>
      </c>
      <c r="DO296" s="96"/>
      <c r="DP296" s="33"/>
      <c r="DQ296" s="33">
        <f t="shared" si="103"/>
        <v>0</v>
      </c>
      <c r="DR296" s="33">
        <f t="shared" si="104"/>
        <v>0</v>
      </c>
      <c r="DS296" s="96"/>
      <c r="DT296" s="33"/>
      <c r="DU296" s="33">
        <f t="shared" si="105"/>
        <v>0</v>
      </c>
      <c r="DV296" s="33">
        <f t="shared" si="106"/>
        <v>0</v>
      </c>
      <c r="DW296" s="96"/>
      <c r="DX296" s="33"/>
      <c r="DY296" s="33">
        <f t="shared" si="107"/>
        <v>0</v>
      </c>
      <c r="DZ296" s="33">
        <f t="shared" si="108"/>
        <v>0</v>
      </c>
      <c r="EA296" s="96"/>
      <c r="EB296" s="33"/>
      <c r="EC296" s="33">
        <f t="shared" si="109"/>
        <v>0</v>
      </c>
      <c r="ED296" s="33">
        <f t="shared" si="110"/>
        <v>0</v>
      </c>
      <c r="EE296" s="33">
        <f t="shared" si="54"/>
        <v>273750</v>
      </c>
      <c r="EF296" s="33">
        <f t="shared" si="55"/>
        <v>127734487.5</v>
      </c>
      <c r="EG296" s="33">
        <f t="shared" si="56"/>
        <v>143062626</v>
      </c>
      <c r="EH296" s="31" t="s">
        <v>1535</v>
      </c>
      <c r="EI296" s="28" t="s">
        <v>1896</v>
      </c>
      <c r="EJ296" s="31" t="s">
        <v>1897</v>
      </c>
      <c r="EK296" s="28"/>
      <c r="EL296" s="28"/>
      <c r="EM296" s="28"/>
      <c r="EN296" s="28"/>
      <c r="EO296" s="28"/>
      <c r="EP296" s="28"/>
      <c r="EQ296" s="28"/>
      <c r="ER296" s="28"/>
      <c r="ES296" s="28"/>
    </row>
    <row r="297" spans="1:149" ht="25.5" customHeight="1">
      <c r="A297" s="79"/>
      <c r="B297" s="79" t="s">
        <v>1597</v>
      </c>
      <c r="C297" s="79"/>
      <c r="D297" s="27" t="s">
        <v>1872</v>
      </c>
      <c r="E297" s="27" t="s">
        <v>1898</v>
      </c>
      <c r="F297" s="28" t="s">
        <v>1899</v>
      </c>
      <c r="G297" s="28" t="s">
        <v>1899</v>
      </c>
      <c r="H297" s="29" t="s">
        <v>860</v>
      </c>
      <c r="I297" s="29" t="s">
        <v>760</v>
      </c>
      <c r="J297" s="29" t="s">
        <v>862</v>
      </c>
      <c r="K297" s="93">
        <v>100</v>
      </c>
      <c r="L297" s="94">
        <v>710000000</v>
      </c>
      <c r="M297" s="25" t="s">
        <v>1892</v>
      </c>
      <c r="N297" s="27" t="s">
        <v>1858</v>
      </c>
      <c r="O297" s="27" t="s">
        <v>359</v>
      </c>
      <c r="P297" s="27" t="s">
        <v>1859</v>
      </c>
      <c r="Q297" s="28" t="s">
        <v>1860</v>
      </c>
      <c r="R297" s="29"/>
      <c r="S297" s="27"/>
      <c r="T297" s="27" t="s">
        <v>1773</v>
      </c>
      <c r="U297" s="27" t="s">
        <v>1881</v>
      </c>
      <c r="V297" s="95">
        <v>0</v>
      </c>
      <c r="W297" s="95">
        <v>100</v>
      </c>
      <c r="X297" s="95">
        <v>0</v>
      </c>
      <c r="Y297" s="27" t="s">
        <v>1900</v>
      </c>
      <c r="Z297" s="27" t="s">
        <v>888</v>
      </c>
      <c r="AA297" s="96">
        <v>77327</v>
      </c>
      <c r="AB297" s="33">
        <v>3156</v>
      </c>
      <c r="AC297" s="33">
        <f t="shared" si="57"/>
        <v>244044012</v>
      </c>
      <c r="AD297" s="33">
        <f t="shared" si="58"/>
        <v>273329293.44</v>
      </c>
      <c r="AE297" s="96">
        <v>82739.89</v>
      </c>
      <c r="AF297" s="33">
        <v>3313.8</v>
      </c>
      <c r="AG297" s="33">
        <f t="shared" si="59"/>
        <v>274183447.482</v>
      </c>
      <c r="AH297" s="33">
        <f t="shared" si="60"/>
        <v>307085461.17984</v>
      </c>
      <c r="AI297" s="96">
        <v>88531.68</v>
      </c>
      <c r="AJ297" s="33">
        <v>3429.78</v>
      </c>
      <c r="AK297" s="33">
        <f t="shared" si="61"/>
        <v>303644185.4304</v>
      </c>
      <c r="AL297" s="33">
        <f t="shared" si="62"/>
        <v>340081487.682048</v>
      </c>
      <c r="AM297" s="96">
        <v>94728.9</v>
      </c>
      <c r="AN297" s="33">
        <v>3549.82</v>
      </c>
      <c r="AO297" s="33">
        <f t="shared" si="63"/>
        <v>336270543.798</v>
      </c>
      <c r="AP297" s="33">
        <f t="shared" si="64"/>
        <v>376623009.05376</v>
      </c>
      <c r="AQ297" s="96">
        <v>101360</v>
      </c>
      <c r="AR297" s="33">
        <v>3674.06</v>
      </c>
      <c r="AS297" s="33">
        <f t="shared" si="65"/>
        <v>372402721.6</v>
      </c>
      <c r="AT297" s="33">
        <f t="shared" si="66"/>
        <v>417091048.1920001</v>
      </c>
      <c r="AU297" s="96"/>
      <c r="AV297" s="33"/>
      <c r="AW297" s="33">
        <f t="shared" si="67"/>
        <v>0</v>
      </c>
      <c r="AX297" s="33">
        <f t="shared" si="68"/>
        <v>0</v>
      </c>
      <c r="AY297" s="96"/>
      <c r="AZ297" s="33"/>
      <c r="BA297" s="33">
        <f t="shared" si="69"/>
        <v>0</v>
      </c>
      <c r="BB297" s="33">
        <f t="shared" si="70"/>
        <v>0</v>
      </c>
      <c r="BC297" s="96"/>
      <c r="BD297" s="33"/>
      <c r="BE297" s="33">
        <f t="shared" si="71"/>
        <v>0</v>
      </c>
      <c r="BF297" s="33">
        <f t="shared" si="72"/>
        <v>0</v>
      </c>
      <c r="BG297" s="96"/>
      <c r="BH297" s="33"/>
      <c r="BI297" s="33">
        <f t="shared" si="73"/>
        <v>0</v>
      </c>
      <c r="BJ297" s="33">
        <f t="shared" si="74"/>
        <v>0</v>
      </c>
      <c r="BK297" s="96"/>
      <c r="BL297" s="33"/>
      <c r="BM297" s="33">
        <f t="shared" si="75"/>
        <v>0</v>
      </c>
      <c r="BN297" s="33">
        <f t="shared" si="76"/>
        <v>0</v>
      </c>
      <c r="BO297" s="96"/>
      <c r="BP297" s="33"/>
      <c r="BQ297" s="33">
        <f t="shared" si="77"/>
        <v>0</v>
      </c>
      <c r="BR297" s="33">
        <f t="shared" si="78"/>
        <v>0</v>
      </c>
      <c r="BS297" s="96"/>
      <c r="BT297" s="33"/>
      <c r="BU297" s="33">
        <f t="shared" si="79"/>
        <v>0</v>
      </c>
      <c r="BV297" s="33">
        <f t="shared" si="80"/>
        <v>0</v>
      </c>
      <c r="BW297" s="96"/>
      <c r="BX297" s="33"/>
      <c r="BY297" s="33">
        <f t="shared" si="81"/>
        <v>0</v>
      </c>
      <c r="BZ297" s="33">
        <f t="shared" si="82"/>
        <v>0</v>
      </c>
      <c r="CA297" s="96"/>
      <c r="CB297" s="33"/>
      <c r="CC297" s="33">
        <f t="shared" si="83"/>
        <v>0</v>
      </c>
      <c r="CD297" s="33">
        <f t="shared" si="84"/>
        <v>0</v>
      </c>
      <c r="CE297" s="96"/>
      <c r="CF297" s="33"/>
      <c r="CG297" s="33">
        <f t="shared" si="85"/>
        <v>0</v>
      </c>
      <c r="CH297" s="33">
        <f t="shared" si="86"/>
        <v>0</v>
      </c>
      <c r="CI297" s="96"/>
      <c r="CJ297" s="33"/>
      <c r="CK297" s="33">
        <f t="shared" si="87"/>
        <v>0</v>
      </c>
      <c r="CL297" s="33">
        <f t="shared" si="88"/>
        <v>0</v>
      </c>
      <c r="CM297" s="96"/>
      <c r="CN297" s="33"/>
      <c r="CO297" s="33">
        <f t="shared" si="89"/>
        <v>0</v>
      </c>
      <c r="CP297" s="33">
        <f t="shared" si="90"/>
        <v>0</v>
      </c>
      <c r="CQ297" s="96"/>
      <c r="CR297" s="33"/>
      <c r="CS297" s="33">
        <f t="shared" si="91"/>
        <v>0</v>
      </c>
      <c r="CT297" s="33">
        <f t="shared" si="92"/>
        <v>0</v>
      </c>
      <c r="CU297" s="96"/>
      <c r="CV297" s="33"/>
      <c r="CW297" s="33">
        <f t="shared" si="93"/>
        <v>0</v>
      </c>
      <c r="CX297" s="33">
        <f t="shared" si="94"/>
        <v>0</v>
      </c>
      <c r="CY297" s="96"/>
      <c r="CZ297" s="33"/>
      <c r="DA297" s="33">
        <f t="shared" si="95"/>
        <v>0</v>
      </c>
      <c r="DB297" s="33">
        <f t="shared" si="96"/>
        <v>0</v>
      </c>
      <c r="DC297" s="96"/>
      <c r="DD297" s="33"/>
      <c r="DE297" s="33">
        <f t="shared" si="97"/>
        <v>0</v>
      </c>
      <c r="DF297" s="33">
        <f t="shared" si="98"/>
        <v>0</v>
      </c>
      <c r="DG297" s="96"/>
      <c r="DH297" s="33"/>
      <c r="DI297" s="33">
        <f t="shared" si="99"/>
        <v>0</v>
      </c>
      <c r="DJ297" s="33">
        <f t="shared" si="100"/>
        <v>0</v>
      </c>
      <c r="DK297" s="96"/>
      <c r="DL297" s="33"/>
      <c r="DM297" s="33">
        <f t="shared" si="101"/>
        <v>0</v>
      </c>
      <c r="DN297" s="33">
        <f t="shared" si="102"/>
        <v>0</v>
      </c>
      <c r="DO297" s="96"/>
      <c r="DP297" s="33"/>
      <c r="DQ297" s="33">
        <f t="shared" si="103"/>
        <v>0</v>
      </c>
      <c r="DR297" s="33">
        <f t="shared" si="104"/>
        <v>0</v>
      </c>
      <c r="DS297" s="96"/>
      <c r="DT297" s="33"/>
      <c r="DU297" s="33">
        <f t="shared" si="105"/>
        <v>0</v>
      </c>
      <c r="DV297" s="33">
        <f t="shared" si="106"/>
        <v>0</v>
      </c>
      <c r="DW297" s="96"/>
      <c r="DX297" s="33"/>
      <c r="DY297" s="33">
        <f t="shared" si="107"/>
        <v>0</v>
      </c>
      <c r="DZ297" s="33">
        <f t="shared" si="108"/>
        <v>0</v>
      </c>
      <c r="EA297" s="96"/>
      <c r="EB297" s="33"/>
      <c r="EC297" s="33">
        <f t="shared" si="109"/>
        <v>0</v>
      </c>
      <c r="ED297" s="33">
        <f t="shared" si="110"/>
        <v>0</v>
      </c>
      <c r="EE297" s="33">
        <f t="shared" si="54"/>
        <v>444687.47</v>
      </c>
      <c r="EF297" s="33">
        <f t="shared" si="55"/>
        <v>1530544910.3104</v>
      </c>
      <c r="EG297" s="33">
        <f t="shared" si="56"/>
        <v>1714210299.5476482</v>
      </c>
      <c r="EH297" s="31" t="s">
        <v>1535</v>
      </c>
      <c r="EI297" s="28" t="s">
        <v>1901</v>
      </c>
      <c r="EJ297" s="31" t="s">
        <v>1902</v>
      </c>
      <c r="EK297" s="28"/>
      <c r="EL297" s="28"/>
      <c r="EM297" s="28"/>
      <c r="EN297" s="28"/>
      <c r="EO297" s="28"/>
      <c r="EP297" s="28"/>
      <c r="EQ297" s="28"/>
      <c r="ER297" s="28"/>
      <c r="ES297" s="28"/>
    </row>
    <row r="298" spans="1:149" ht="25.5" customHeight="1">
      <c r="A298" s="79"/>
      <c r="B298" s="79" t="s">
        <v>1597</v>
      </c>
      <c r="C298" s="79"/>
      <c r="D298" s="27" t="s">
        <v>1873</v>
      </c>
      <c r="E298" s="27" t="s">
        <v>1898</v>
      </c>
      <c r="F298" s="28" t="s">
        <v>1899</v>
      </c>
      <c r="G298" s="28" t="s">
        <v>1899</v>
      </c>
      <c r="H298" s="29" t="s">
        <v>860</v>
      </c>
      <c r="I298" s="29" t="s">
        <v>760</v>
      </c>
      <c r="J298" s="29" t="s">
        <v>862</v>
      </c>
      <c r="K298" s="93">
        <v>100</v>
      </c>
      <c r="L298" s="94">
        <v>710000000</v>
      </c>
      <c r="M298" s="25" t="s">
        <v>1892</v>
      </c>
      <c r="N298" s="27" t="s">
        <v>1858</v>
      </c>
      <c r="O298" s="27" t="s">
        <v>359</v>
      </c>
      <c r="P298" s="27" t="s">
        <v>1859</v>
      </c>
      <c r="Q298" s="28" t="s">
        <v>1860</v>
      </c>
      <c r="R298" s="29"/>
      <c r="S298" s="27"/>
      <c r="T298" s="27" t="s">
        <v>1773</v>
      </c>
      <c r="U298" s="27" t="s">
        <v>1881</v>
      </c>
      <c r="V298" s="95">
        <v>0</v>
      </c>
      <c r="W298" s="95">
        <v>100</v>
      </c>
      <c r="X298" s="95">
        <v>0</v>
      </c>
      <c r="Y298" s="27" t="s">
        <v>1900</v>
      </c>
      <c r="Z298" s="27" t="s">
        <v>888</v>
      </c>
      <c r="AA298" s="96">
        <v>220</v>
      </c>
      <c r="AB298" s="33">
        <v>1445</v>
      </c>
      <c r="AC298" s="33">
        <f t="shared" si="57"/>
        <v>317900</v>
      </c>
      <c r="AD298" s="33">
        <f t="shared" si="58"/>
        <v>356048.00000000006</v>
      </c>
      <c r="AE298" s="96">
        <v>235.4</v>
      </c>
      <c r="AF298" s="33">
        <v>1517.25</v>
      </c>
      <c r="AG298" s="33">
        <f t="shared" si="59"/>
        <v>357160.65</v>
      </c>
      <c r="AH298" s="33">
        <f t="shared" si="60"/>
        <v>400019.9280000001</v>
      </c>
      <c r="AI298" s="96">
        <v>251.88</v>
      </c>
      <c r="AJ298" s="33">
        <v>1570.35</v>
      </c>
      <c r="AK298" s="33">
        <f t="shared" si="61"/>
        <v>395539.758</v>
      </c>
      <c r="AL298" s="33">
        <f t="shared" si="62"/>
        <v>443004.52896</v>
      </c>
      <c r="AM298" s="96">
        <v>269.51</v>
      </c>
      <c r="AN298" s="33">
        <v>1625.31</v>
      </c>
      <c r="AO298" s="33">
        <f t="shared" si="63"/>
        <v>438037.29809999996</v>
      </c>
      <c r="AP298" s="33">
        <f t="shared" si="64"/>
        <v>490601.773872</v>
      </c>
      <c r="AQ298" s="96">
        <v>288</v>
      </c>
      <c r="AR298" s="33">
        <v>1682.2</v>
      </c>
      <c r="AS298" s="33">
        <f t="shared" si="65"/>
        <v>484473.60000000003</v>
      </c>
      <c r="AT298" s="33">
        <f t="shared" si="66"/>
        <v>542610.4320000001</v>
      </c>
      <c r="AU298" s="96"/>
      <c r="AV298" s="33"/>
      <c r="AW298" s="33">
        <f t="shared" si="67"/>
        <v>0</v>
      </c>
      <c r="AX298" s="33">
        <f t="shared" si="68"/>
        <v>0</v>
      </c>
      <c r="AY298" s="96"/>
      <c r="AZ298" s="33"/>
      <c r="BA298" s="33">
        <f t="shared" si="69"/>
        <v>0</v>
      </c>
      <c r="BB298" s="33">
        <f t="shared" si="70"/>
        <v>0</v>
      </c>
      <c r="BC298" s="96"/>
      <c r="BD298" s="33"/>
      <c r="BE298" s="33">
        <f t="shared" si="71"/>
        <v>0</v>
      </c>
      <c r="BF298" s="33">
        <f t="shared" si="72"/>
        <v>0</v>
      </c>
      <c r="BG298" s="96"/>
      <c r="BH298" s="33"/>
      <c r="BI298" s="33">
        <f t="shared" si="73"/>
        <v>0</v>
      </c>
      <c r="BJ298" s="33">
        <f t="shared" si="74"/>
        <v>0</v>
      </c>
      <c r="BK298" s="96"/>
      <c r="BL298" s="33"/>
      <c r="BM298" s="33">
        <f t="shared" si="75"/>
        <v>0</v>
      </c>
      <c r="BN298" s="33">
        <f t="shared" si="76"/>
        <v>0</v>
      </c>
      <c r="BO298" s="96"/>
      <c r="BP298" s="33"/>
      <c r="BQ298" s="33">
        <f t="shared" si="77"/>
        <v>0</v>
      </c>
      <c r="BR298" s="33">
        <f t="shared" si="78"/>
        <v>0</v>
      </c>
      <c r="BS298" s="96"/>
      <c r="BT298" s="33"/>
      <c r="BU298" s="33">
        <f t="shared" si="79"/>
        <v>0</v>
      </c>
      <c r="BV298" s="33">
        <f t="shared" si="80"/>
        <v>0</v>
      </c>
      <c r="BW298" s="96"/>
      <c r="BX298" s="33"/>
      <c r="BY298" s="33">
        <f t="shared" si="81"/>
        <v>0</v>
      </c>
      <c r="BZ298" s="33">
        <f t="shared" si="82"/>
        <v>0</v>
      </c>
      <c r="CA298" s="96"/>
      <c r="CB298" s="33"/>
      <c r="CC298" s="33">
        <f t="shared" si="83"/>
        <v>0</v>
      </c>
      <c r="CD298" s="33">
        <f t="shared" si="84"/>
        <v>0</v>
      </c>
      <c r="CE298" s="96"/>
      <c r="CF298" s="33"/>
      <c r="CG298" s="33">
        <f t="shared" si="85"/>
        <v>0</v>
      </c>
      <c r="CH298" s="33">
        <f t="shared" si="86"/>
        <v>0</v>
      </c>
      <c r="CI298" s="96"/>
      <c r="CJ298" s="33"/>
      <c r="CK298" s="33">
        <f t="shared" si="87"/>
        <v>0</v>
      </c>
      <c r="CL298" s="33">
        <f t="shared" si="88"/>
        <v>0</v>
      </c>
      <c r="CM298" s="96"/>
      <c r="CN298" s="33"/>
      <c r="CO298" s="33">
        <f t="shared" si="89"/>
        <v>0</v>
      </c>
      <c r="CP298" s="33">
        <f t="shared" si="90"/>
        <v>0</v>
      </c>
      <c r="CQ298" s="96"/>
      <c r="CR298" s="33"/>
      <c r="CS298" s="33">
        <f t="shared" si="91"/>
        <v>0</v>
      </c>
      <c r="CT298" s="33">
        <f t="shared" si="92"/>
        <v>0</v>
      </c>
      <c r="CU298" s="96"/>
      <c r="CV298" s="33"/>
      <c r="CW298" s="33">
        <f t="shared" si="93"/>
        <v>0</v>
      </c>
      <c r="CX298" s="33">
        <f t="shared" si="94"/>
        <v>0</v>
      </c>
      <c r="CY298" s="96"/>
      <c r="CZ298" s="33"/>
      <c r="DA298" s="33">
        <f t="shared" si="95"/>
        <v>0</v>
      </c>
      <c r="DB298" s="33">
        <f t="shared" si="96"/>
        <v>0</v>
      </c>
      <c r="DC298" s="96"/>
      <c r="DD298" s="33"/>
      <c r="DE298" s="33">
        <f t="shared" si="97"/>
        <v>0</v>
      </c>
      <c r="DF298" s="33">
        <f t="shared" si="98"/>
        <v>0</v>
      </c>
      <c r="DG298" s="96"/>
      <c r="DH298" s="33"/>
      <c r="DI298" s="33">
        <f t="shared" si="99"/>
        <v>0</v>
      </c>
      <c r="DJ298" s="33">
        <f t="shared" si="100"/>
        <v>0</v>
      </c>
      <c r="DK298" s="96"/>
      <c r="DL298" s="33"/>
      <c r="DM298" s="33">
        <f t="shared" si="101"/>
        <v>0</v>
      </c>
      <c r="DN298" s="33">
        <f t="shared" si="102"/>
        <v>0</v>
      </c>
      <c r="DO298" s="96"/>
      <c r="DP298" s="33"/>
      <c r="DQ298" s="33">
        <f t="shared" si="103"/>
        <v>0</v>
      </c>
      <c r="DR298" s="33">
        <f t="shared" si="104"/>
        <v>0</v>
      </c>
      <c r="DS298" s="96"/>
      <c r="DT298" s="33"/>
      <c r="DU298" s="33">
        <f t="shared" si="105"/>
        <v>0</v>
      </c>
      <c r="DV298" s="33">
        <f t="shared" si="106"/>
        <v>0</v>
      </c>
      <c r="DW298" s="96"/>
      <c r="DX298" s="33"/>
      <c r="DY298" s="33">
        <f t="shared" si="107"/>
        <v>0</v>
      </c>
      <c r="DZ298" s="33">
        <f t="shared" si="108"/>
        <v>0</v>
      </c>
      <c r="EA298" s="96"/>
      <c r="EB298" s="33"/>
      <c r="EC298" s="33">
        <f t="shared" si="109"/>
        <v>0</v>
      </c>
      <c r="ED298" s="33">
        <f t="shared" si="110"/>
        <v>0</v>
      </c>
      <c r="EE298" s="33">
        <f t="shared" si="54"/>
        <v>1264.79</v>
      </c>
      <c r="EF298" s="33">
        <f t="shared" si="55"/>
        <v>1993111.3061</v>
      </c>
      <c r="EG298" s="33">
        <f t="shared" si="56"/>
        <v>2232284.6628320003</v>
      </c>
      <c r="EH298" s="31" t="s">
        <v>1535</v>
      </c>
      <c r="EI298" s="28" t="s">
        <v>1903</v>
      </c>
      <c r="EJ298" s="31" t="s">
        <v>1904</v>
      </c>
      <c r="EK298" s="28"/>
      <c r="EL298" s="28"/>
      <c r="EM298" s="28"/>
      <c r="EN298" s="28"/>
      <c r="EO298" s="28"/>
      <c r="EP298" s="28"/>
      <c r="EQ298" s="28"/>
      <c r="ER298" s="28"/>
      <c r="ES298" s="28"/>
    </row>
    <row r="299" spans="1:149" ht="25.5" customHeight="1">
      <c r="A299" s="79"/>
      <c r="B299" s="79" t="s">
        <v>1597</v>
      </c>
      <c r="C299" s="79"/>
      <c r="D299" s="27" t="s">
        <v>1874</v>
      </c>
      <c r="E299" s="27" t="s">
        <v>1898</v>
      </c>
      <c r="F299" s="28" t="s">
        <v>1899</v>
      </c>
      <c r="G299" s="28" t="s">
        <v>1899</v>
      </c>
      <c r="H299" s="29" t="s">
        <v>860</v>
      </c>
      <c r="I299" s="29" t="s">
        <v>760</v>
      </c>
      <c r="J299" s="29" t="s">
        <v>862</v>
      </c>
      <c r="K299" s="93">
        <v>100</v>
      </c>
      <c r="L299" s="94">
        <v>710000000</v>
      </c>
      <c r="M299" s="25" t="s">
        <v>1892</v>
      </c>
      <c r="N299" s="27" t="s">
        <v>1858</v>
      </c>
      <c r="O299" s="27" t="s">
        <v>359</v>
      </c>
      <c r="P299" s="27" t="s">
        <v>1859</v>
      </c>
      <c r="Q299" s="28" t="s">
        <v>1860</v>
      </c>
      <c r="R299" s="29"/>
      <c r="S299" s="27"/>
      <c r="T299" s="27" t="s">
        <v>1773</v>
      </c>
      <c r="U299" s="27" t="s">
        <v>1881</v>
      </c>
      <c r="V299" s="95">
        <v>0</v>
      </c>
      <c r="W299" s="95">
        <v>100</v>
      </c>
      <c r="X299" s="95">
        <v>0</v>
      </c>
      <c r="Y299" s="27" t="s">
        <v>1900</v>
      </c>
      <c r="Z299" s="27" t="s">
        <v>888</v>
      </c>
      <c r="AA299" s="96">
        <v>79133</v>
      </c>
      <c r="AB299" s="33">
        <v>1733</v>
      </c>
      <c r="AC299" s="33">
        <f t="shared" si="57"/>
        <v>137137489</v>
      </c>
      <c r="AD299" s="33">
        <f t="shared" si="58"/>
        <v>153593987.68</v>
      </c>
      <c r="AE299" s="96">
        <v>84672.31</v>
      </c>
      <c r="AF299" s="33">
        <v>1819.65</v>
      </c>
      <c r="AG299" s="33">
        <f t="shared" si="59"/>
        <v>154073968.8915</v>
      </c>
      <c r="AH299" s="33">
        <f t="shared" si="60"/>
        <v>172562845.15848002</v>
      </c>
      <c r="AI299" s="96">
        <v>90599.37</v>
      </c>
      <c r="AJ299" s="33">
        <v>1883.34</v>
      </c>
      <c r="AK299" s="33">
        <f t="shared" si="61"/>
        <v>170629417.4958</v>
      </c>
      <c r="AL299" s="33">
        <f t="shared" si="62"/>
        <v>191104947.595296</v>
      </c>
      <c r="AM299" s="96">
        <v>96941.33</v>
      </c>
      <c r="AN299" s="33">
        <v>1949.26</v>
      </c>
      <c r="AO299" s="33">
        <f t="shared" si="63"/>
        <v>188963856.9158</v>
      </c>
      <c r="AP299" s="33">
        <f t="shared" si="64"/>
        <v>211639519.74569604</v>
      </c>
      <c r="AQ299" s="96">
        <v>103727</v>
      </c>
      <c r="AR299" s="33">
        <v>2017.48</v>
      </c>
      <c r="AS299" s="33">
        <f t="shared" si="65"/>
        <v>209267147.96</v>
      </c>
      <c r="AT299" s="33">
        <f t="shared" si="66"/>
        <v>234379205.71520004</v>
      </c>
      <c r="AU299" s="96"/>
      <c r="AV299" s="33"/>
      <c r="AW299" s="33">
        <f t="shared" si="67"/>
        <v>0</v>
      </c>
      <c r="AX299" s="33">
        <f t="shared" si="68"/>
        <v>0</v>
      </c>
      <c r="AY299" s="96"/>
      <c r="AZ299" s="33"/>
      <c r="BA299" s="33">
        <f t="shared" si="69"/>
        <v>0</v>
      </c>
      <c r="BB299" s="33">
        <f t="shared" si="70"/>
        <v>0</v>
      </c>
      <c r="BC299" s="96"/>
      <c r="BD299" s="33"/>
      <c r="BE299" s="33">
        <f t="shared" si="71"/>
        <v>0</v>
      </c>
      <c r="BF299" s="33">
        <f t="shared" si="72"/>
        <v>0</v>
      </c>
      <c r="BG299" s="96"/>
      <c r="BH299" s="33"/>
      <c r="BI299" s="33">
        <f t="shared" si="73"/>
        <v>0</v>
      </c>
      <c r="BJ299" s="33">
        <f t="shared" si="74"/>
        <v>0</v>
      </c>
      <c r="BK299" s="96"/>
      <c r="BL299" s="33"/>
      <c r="BM299" s="33">
        <f t="shared" si="75"/>
        <v>0</v>
      </c>
      <c r="BN299" s="33">
        <f t="shared" si="76"/>
        <v>0</v>
      </c>
      <c r="BO299" s="96"/>
      <c r="BP299" s="33"/>
      <c r="BQ299" s="33">
        <f t="shared" si="77"/>
        <v>0</v>
      </c>
      <c r="BR299" s="33">
        <f t="shared" si="78"/>
        <v>0</v>
      </c>
      <c r="BS299" s="96"/>
      <c r="BT299" s="33"/>
      <c r="BU299" s="33">
        <f t="shared" si="79"/>
        <v>0</v>
      </c>
      <c r="BV299" s="33">
        <f t="shared" si="80"/>
        <v>0</v>
      </c>
      <c r="BW299" s="96"/>
      <c r="BX299" s="33"/>
      <c r="BY299" s="33">
        <f t="shared" si="81"/>
        <v>0</v>
      </c>
      <c r="BZ299" s="33">
        <f t="shared" si="82"/>
        <v>0</v>
      </c>
      <c r="CA299" s="96"/>
      <c r="CB299" s="33"/>
      <c r="CC299" s="33">
        <f t="shared" si="83"/>
        <v>0</v>
      </c>
      <c r="CD299" s="33">
        <f t="shared" si="84"/>
        <v>0</v>
      </c>
      <c r="CE299" s="96"/>
      <c r="CF299" s="33"/>
      <c r="CG299" s="33">
        <f t="shared" si="85"/>
        <v>0</v>
      </c>
      <c r="CH299" s="33">
        <f t="shared" si="86"/>
        <v>0</v>
      </c>
      <c r="CI299" s="96"/>
      <c r="CJ299" s="33"/>
      <c r="CK299" s="33">
        <f t="shared" si="87"/>
        <v>0</v>
      </c>
      <c r="CL299" s="33">
        <f t="shared" si="88"/>
        <v>0</v>
      </c>
      <c r="CM299" s="96"/>
      <c r="CN299" s="33"/>
      <c r="CO299" s="33">
        <f t="shared" si="89"/>
        <v>0</v>
      </c>
      <c r="CP299" s="33">
        <f t="shared" si="90"/>
        <v>0</v>
      </c>
      <c r="CQ299" s="96"/>
      <c r="CR299" s="33"/>
      <c r="CS299" s="33">
        <f t="shared" si="91"/>
        <v>0</v>
      </c>
      <c r="CT299" s="33">
        <f t="shared" si="92"/>
        <v>0</v>
      </c>
      <c r="CU299" s="96"/>
      <c r="CV299" s="33"/>
      <c r="CW299" s="33">
        <f t="shared" si="93"/>
        <v>0</v>
      </c>
      <c r="CX299" s="33">
        <f t="shared" si="94"/>
        <v>0</v>
      </c>
      <c r="CY299" s="96"/>
      <c r="CZ299" s="33"/>
      <c r="DA299" s="33">
        <f t="shared" si="95"/>
        <v>0</v>
      </c>
      <c r="DB299" s="33">
        <f t="shared" si="96"/>
        <v>0</v>
      </c>
      <c r="DC299" s="96"/>
      <c r="DD299" s="33"/>
      <c r="DE299" s="33">
        <f t="shared" si="97"/>
        <v>0</v>
      </c>
      <c r="DF299" s="33">
        <f t="shared" si="98"/>
        <v>0</v>
      </c>
      <c r="DG299" s="96"/>
      <c r="DH299" s="33"/>
      <c r="DI299" s="33">
        <f t="shared" si="99"/>
        <v>0</v>
      </c>
      <c r="DJ299" s="33">
        <f t="shared" si="100"/>
        <v>0</v>
      </c>
      <c r="DK299" s="96"/>
      <c r="DL299" s="33"/>
      <c r="DM299" s="33">
        <f t="shared" si="101"/>
        <v>0</v>
      </c>
      <c r="DN299" s="33">
        <f t="shared" si="102"/>
        <v>0</v>
      </c>
      <c r="DO299" s="96"/>
      <c r="DP299" s="33"/>
      <c r="DQ299" s="33">
        <f t="shared" si="103"/>
        <v>0</v>
      </c>
      <c r="DR299" s="33">
        <f t="shared" si="104"/>
        <v>0</v>
      </c>
      <c r="DS299" s="96"/>
      <c r="DT299" s="33"/>
      <c r="DU299" s="33">
        <f t="shared" si="105"/>
        <v>0</v>
      </c>
      <c r="DV299" s="33">
        <f t="shared" si="106"/>
        <v>0</v>
      </c>
      <c r="DW299" s="96"/>
      <c r="DX299" s="33"/>
      <c r="DY299" s="33">
        <f t="shared" si="107"/>
        <v>0</v>
      </c>
      <c r="DZ299" s="33">
        <f t="shared" si="108"/>
        <v>0</v>
      </c>
      <c r="EA299" s="96"/>
      <c r="EB299" s="33"/>
      <c r="EC299" s="33">
        <f t="shared" si="109"/>
        <v>0</v>
      </c>
      <c r="ED299" s="33">
        <f t="shared" si="110"/>
        <v>0</v>
      </c>
      <c r="EE299" s="33">
        <f t="shared" si="54"/>
        <v>455073.01</v>
      </c>
      <c r="EF299" s="33">
        <f t="shared" si="55"/>
        <v>860071880.2631</v>
      </c>
      <c r="EG299" s="33">
        <f t="shared" si="56"/>
        <v>963280505.8946722</v>
      </c>
      <c r="EH299" s="31" t="s">
        <v>1535</v>
      </c>
      <c r="EI299" s="28" t="s">
        <v>1905</v>
      </c>
      <c r="EJ299" s="31" t="s">
        <v>1906</v>
      </c>
      <c r="EK299" s="28"/>
      <c r="EL299" s="28"/>
      <c r="EM299" s="28"/>
      <c r="EN299" s="28"/>
      <c r="EO299" s="28"/>
      <c r="EP299" s="28"/>
      <c r="EQ299" s="28"/>
      <c r="ER299" s="28"/>
      <c r="ES299" s="28"/>
    </row>
    <row r="300" spans="1:149" ht="25.5" customHeight="1">
      <c r="A300" s="79"/>
      <c r="B300" s="79" t="s">
        <v>1597</v>
      </c>
      <c r="C300" s="79"/>
      <c r="D300" s="27" t="s">
        <v>1875</v>
      </c>
      <c r="E300" s="27" t="s">
        <v>1898</v>
      </c>
      <c r="F300" s="28" t="s">
        <v>1899</v>
      </c>
      <c r="G300" s="28" t="s">
        <v>1899</v>
      </c>
      <c r="H300" s="29" t="s">
        <v>860</v>
      </c>
      <c r="I300" s="29" t="s">
        <v>760</v>
      </c>
      <c r="J300" s="29" t="s">
        <v>862</v>
      </c>
      <c r="K300" s="93">
        <v>100</v>
      </c>
      <c r="L300" s="94">
        <v>710000000</v>
      </c>
      <c r="M300" s="25" t="s">
        <v>1892</v>
      </c>
      <c r="N300" s="27" t="s">
        <v>1858</v>
      </c>
      <c r="O300" s="27" t="s">
        <v>359</v>
      </c>
      <c r="P300" s="27" t="s">
        <v>1859</v>
      </c>
      <c r="Q300" s="28" t="s">
        <v>1860</v>
      </c>
      <c r="R300" s="29"/>
      <c r="S300" s="27"/>
      <c r="T300" s="27" t="s">
        <v>1773</v>
      </c>
      <c r="U300" s="27" t="s">
        <v>1881</v>
      </c>
      <c r="V300" s="95">
        <v>0</v>
      </c>
      <c r="W300" s="95">
        <v>100</v>
      </c>
      <c r="X300" s="95">
        <v>0</v>
      </c>
      <c r="Y300" s="27" t="s">
        <v>1900</v>
      </c>
      <c r="Z300" s="27" t="s">
        <v>888</v>
      </c>
      <c r="AA300" s="96">
        <v>379</v>
      </c>
      <c r="AB300" s="33">
        <v>6864</v>
      </c>
      <c r="AC300" s="33">
        <f t="shared" si="57"/>
        <v>2601456</v>
      </c>
      <c r="AD300" s="33">
        <f t="shared" si="58"/>
        <v>2913630.72</v>
      </c>
      <c r="AE300" s="96">
        <v>405.53</v>
      </c>
      <c r="AF300" s="33">
        <v>7207.2</v>
      </c>
      <c r="AG300" s="33">
        <f t="shared" si="59"/>
        <v>2922735.8159999996</v>
      </c>
      <c r="AH300" s="33">
        <f t="shared" si="60"/>
        <v>3273464.11392</v>
      </c>
      <c r="AI300" s="96">
        <v>433.92</v>
      </c>
      <c r="AJ300" s="33">
        <v>7459.45</v>
      </c>
      <c r="AK300" s="33">
        <f t="shared" si="61"/>
        <v>3236804.544</v>
      </c>
      <c r="AL300" s="33">
        <f t="shared" si="62"/>
        <v>3625221.0892800004</v>
      </c>
      <c r="AM300" s="96">
        <v>464.29</v>
      </c>
      <c r="AN300" s="33">
        <v>7720.53</v>
      </c>
      <c r="AO300" s="33">
        <f t="shared" si="63"/>
        <v>3584564.8737</v>
      </c>
      <c r="AP300" s="33">
        <f t="shared" si="64"/>
        <v>4014712.6585440002</v>
      </c>
      <c r="AQ300" s="96">
        <v>497</v>
      </c>
      <c r="AR300" s="33">
        <v>7990.75</v>
      </c>
      <c r="AS300" s="33">
        <f t="shared" si="65"/>
        <v>3971402.75</v>
      </c>
      <c r="AT300" s="33">
        <f t="shared" si="66"/>
        <v>4447971.08</v>
      </c>
      <c r="AU300" s="96"/>
      <c r="AV300" s="33"/>
      <c r="AW300" s="33">
        <f t="shared" si="67"/>
        <v>0</v>
      </c>
      <c r="AX300" s="33">
        <f t="shared" si="68"/>
        <v>0</v>
      </c>
      <c r="AY300" s="96"/>
      <c r="AZ300" s="33"/>
      <c r="BA300" s="33">
        <f t="shared" si="69"/>
        <v>0</v>
      </c>
      <c r="BB300" s="33">
        <f t="shared" si="70"/>
        <v>0</v>
      </c>
      <c r="BC300" s="96"/>
      <c r="BD300" s="33"/>
      <c r="BE300" s="33">
        <f t="shared" si="71"/>
        <v>0</v>
      </c>
      <c r="BF300" s="33">
        <f t="shared" si="72"/>
        <v>0</v>
      </c>
      <c r="BG300" s="96"/>
      <c r="BH300" s="33"/>
      <c r="BI300" s="33">
        <f t="shared" si="73"/>
        <v>0</v>
      </c>
      <c r="BJ300" s="33">
        <f t="shared" si="74"/>
        <v>0</v>
      </c>
      <c r="BK300" s="96"/>
      <c r="BL300" s="33"/>
      <c r="BM300" s="33">
        <f t="shared" si="75"/>
        <v>0</v>
      </c>
      <c r="BN300" s="33">
        <f t="shared" si="76"/>
        <v>0</v>
      </c>
      <c r="BO300" s="96"/>
      <c r="BP300" s="33"/>
      <c r="BQ300" s="33">
        <f t="shared" si="77"/>
        <v>0</v>
      </c>
      <c r="BR300" s="33">
        <f t="shared" si="78"/>
        <v>0</v>
      </c>
      <c r="BS300" s="96"/>
      <c r="BT300" s="33"/>
      <c r="BU300" s="33">
        <f t="shared" si="79"/>
        <v>0</v>
      </c>
      <c r="BV300" s="33">
        <f t="shared" si="80"/>
        <v>0</v>
      </c>
      <c r="BW300" s="96"/>
      <c r="BX300" s="33"/>
      <c r="BY300" s="33">
        <f t="shared" si="81"/>
        <v>0</v>
      </c>
      <c r="BZ300" s="33">
        <f t="shared" si="82"/>
        <v>0</v>
      </c>
      <c r="CA300" s="96"/>
      <c r="CB300" s="33"/>
      <c r="CC300" s="33">
        <f t="shared" si="83"/>
        <v>0</v>
      </c>
      <c r="CD300" s="33">
        <f t="shared" si="84"/>
        <v>0</v>
      </c>
      <c r="CE300" s="96"/>
      <c r="CF300" s="33"/>
      <c r="CG300" s="33">
        <f t="shared" si="85"/>
        <v>0</v>
      </c>
      <c r="CH300" s="33">
        <f t="shared" si="86"/>
        <v>0</v>
      </c>
      <c r="CI300" s="96"/>
      <c r="CJ300" s="33"/>
      <c r="CK300" s="33">
        <f t="shared" si="87"/>
        <v>0</v>
      </c>
      <c r="CL300" s="33">
        <f t="shared" si="88"/>
        <v>0</v>
      </c>
      <c r="CM300" s="96"/>
      <c r="CN300" s="33"/>
      <c r="CO300" s="33">
        <f t="shared" si="89"/>
        <v>0</v>
      </c>
      <c r="CP300" s="33">
        <f t="shared" si="90"/>
        <v>0</v>
      </c>
      <c r="CQ300" s="96"/>
      <c r="CR300" s="33"/>
      <c r="CS300" s="33">
        <f t="shared" si="91"/>
        <v>0</v>
      </c>
      <c r="CT300" s="33">
        <f t="shared" si="92"/>
        <v>0</v>
      </c>
      <c r="CU300" s="96"/>
      <c r="CV300" s="33"/>
      <c r="CW300" s="33">
        <f t="shared" si="93"/>
        <v>0</v>
      </c>
      <c r="CX300" s="33">
        <f t="shared" si="94"/>
        <v>0</v>
      </c>
      <c r="CY300" s="96"/>
      <c r="CZ300" s="33"/>
      <c r="DA300" s="33">
        <f t="shared" si="95"/>
        <v>0</v>
      </c>
      <c r="DB300" s="33">
        <f t="shared" si="96"/>
        <v>0</v>
      </c>
      <c r="DC300" s="96"/>
      <c r="DD300" s="33"/>
      <c r="DE300" s="33">
        <f t="shared" si="97"/>
        <v>0</v>
      </c>
      <c r="DF300" s="33">
        <f t="shared" si="98"/>
        <v>0</v>
      </c>
      <c r="DG300" s="96"/>
      <c r="DH300" s="33"/>
      <c r="DI300" s="33">
        <f t="shared" si="99"/>
        <v>0</v>
      </c>
      <c r="DJ300" s="33">
        <f t="shared" si="100"/>
        <v>0</v>
      </c>
      <c r="DK300" s="96"/>
      <c r="DL300" s="33"/>
      <c r="DM300" s="33">
        <f t="shared" si="101"/>
        <v>0</v>
      </c>
      <c r="DN300" s="33">
        <f t="shared" si="102"/>
        <v>0</v>
      </c>
      <c r="DO300" s="96"/>
      <c r="DP300" s="33"/>
      <c r="DQ300" s="33">
        <f t="shared" si="103"/>
        <v>0</v>
      </c>
      <c r="DR300" s="33">
        <f t="shared" si="104"/>
        <v>0</v>
      </c>
      <c r="DS300" s="96"/>
      <c r="DT300" s="33"/>
      <c r="DU300" s="33">
        <f t="shared" si="105"/>
        <v>0</v>
      </c>
      <c r="DV300" s="33">
        <f t="shared" si="106"/>
        <v>0</v>
      </c>
      <c r="DW300" s="96"/>
      <c r="DX300" s="33"/>
      <c r="DY300" s="33">
        <f t="shared" si="107"/>
        <v>0</v>
      </c>
      <c r="DZ300" s="33">
        <f t="shared" si="108"/>
        <v>0</v>
      </c>
      <c r="EA300" s="96"/>
      <c r="EB300" s="33"/>
      <c r="EC300" s="33">
        <f t="shared" si="109"/>
        <v>0</v>
      </c>
      <c r="ED300" s="33">
        <f t="shared" si="110"/>
        <v>0</v>
      </c>
      <c r="EE300" s="33">
        <f t="shared" si="54"/>
        <v>2179.74</v>
      </c>
      <c r="EF300" s="33">
        <f t="shared" si="55"/>
        <v>16316963.9837</v>
      </c>
      <c r="EG300" s="33">
        <f t="shared" si="56"/>
        <v>18274999.661744002</v>
      </c>
      <c r="EH300" s="31" t="s">
        <v>1535</v>
      </c>
      <c r="EI300" s="28" t="s">
        <v>1907</v>
      </c>
      <c r="EJ300" s="31" t="s">
        <v>1908</v>
      </c>
      <c r="EK300" s="28"/>
      <c r="EL300" s="28"/>
      <c r="EM300" s="28"/>
      <c r="EN300" s="28"/>
      <c r="EO300" s="28"/>
      <c r="EP300" s="28"/>
      <c r="EQ300" s="28"/>
      <c r="ER300" s="28"/>
      <c r="ES300" s="28"/>
    </row>
    <row r="301" spans="1:149" ht="25.5" customHeight="1">
      <c r="A301" s="79"/>
      <c r="B301" s="79" t="s">
        <v>1597</v>
      </c>
      <c r="C301" s="79"/>
      <c r="D301" s="27" t="s">
        <v>1876</v>
      </c>
      <c r="E301" s="27" t="s">
        <v>1898</v>
      </c>
      <c r="F301" s="28" t="s">
        <v>1899</v>
      </c>
      <c r="G301" s="28" t="s">
        <v>1899</v>
      </c>
      <c r="H301" s="29" t="s">
        <v>860</v>
      </c>
      <c r="I301" s="29" t="s">
        <v>760</v>
      </c>
      <c r="J301" s="29" t="s">
        <v>862</v>
      </c>
      <c r="K301" s="93">
        <v>100</v>
      </c>
      <c r="L301" s="94">
        <v>710000000</v>
      </c>
      <c r="M301" s="25" t="s">
        <v>1892</v>
      </c>
      <c r="N301" s="27" t="s">
        <v>1858</v>
      </c>
      <c r="O301" s="27" t="s">
        <v>359</v>
      </c>
      <c r="P301" s="27" t="s">
        <v>1859</v>
      </c>
      <c r="Q301" s="28" t="s">
        <v>1860</v>
      </c>
      <c r="R301" s="29"/>
      <c r="S301" s="27"/>
      <c r="T301" s="27" t="s">
        <v>1773</v>
      </c>
      <c r="U301" s="27" t="s">
        <v>1881</v>
      </c>
      <c r="V301" s="95">
        <v>0</v>
      </c>
      <c r="W301" s="95">
        <v>100</v>
      </c>
      <c r="X301" s="95">
        <v>0</v>
      </c>
      <c r="Y301" s="27" t="s">
        <v>1900</v>
      </c>
      <c r="Z301" s="27" t="s">
        <v>888</v>
      </c>
      <c r="AA301" s="96">
        <v>37</v>
      </c>
      <c r="AB301" s="33">
        <v>9663</v>
      </c>
      <c r="AC301" s="33">
        <f t="shared" si="57"/>
        <v>357531</v>
      </c>
      <c r="AD301" s="33">
        <f t="shared" si="58"/>
        <v>400434.72000000003</v>
      </c>
      <c r="AE301" s="96">
        <v>39.59</v>
      </c>
      <c r="AF301" s="33">
        <v>10146.15</v>
      </c>
      <c r="AG301" s="33">
        <f t="shared" si="59"/>
        <v>401686.0785</v>
      </c>
      <c r="AH301" s="33">
        <f t="shared" si="60"/>
        <v>449888.40792</v>
      </c>
      <c r="AI301" s="96">
        <v>42.36</v>
      </c>
      <c r="AJ301" s="33">
        <v>10501.27</v>
      </c>
      <c r="AK301" s="33">
        <f t="shared" si="61"/>
        <v>444833.79720000003</v>
      </c>
      <c r="AL301" s="33">
        <f t="shared" si="62"/>
        <v>498213.8528640001</v>
      </c>
      <c r="AM301" s="96">
        <v>45.33</v>
      </c>
      <c r="AN301" s="33">
        <v>10868.81</v>
      </c>
      <c r="AO301" s="33">
        <f t="shared" si="63"/>
        <v>492683.15729999996</v>
      </c>
      <c r="AP301" s="33">
        <f t="shared" si="64"/>
        <v>551805.136176</v>
      </c>
      <c r="AQ301" s="96">
        <v>48</v>
      </c>
      <c r="AR301" s="33">
        <v>11249.22</v>
      </c>
      <c r="AS301" s="33">
        <f t="shared" si="65"/>
        <v>539962.5599999999</v>
      </c>
      <c r="AT301" s="33">
        <f t="shared" si="66"/>
        <v>604758.0671999999</v>
      </c>
      <c r="AU301" s="96"/>
      <c r="AV301" s="33"/>
      <c r="AW301" s="33">
        <f t="shared" si="67"/>
        <v>0</v>
      </c>
      <c r="AX301" s="33">
        <f t="shared" si="68"/>
        <v>0</v>
      </c>
      <c r="AY301" s="96"/>
      <c r="AZ301" s="33"/>
      <c r="BA301" s="33">
        <f t="shared" si="69"/>
        <v>0</v>
      </c>
      <c r="BB301" s="33">
        <f t="shared" si="70"/>
        <v>0</v>
      </c>
      <c r="BC301" s="96"/>
      <c r="BD301" s="33"/>
      <c r="BE301" s="33">
        <f t="shared" si="71"/>
        <v>0</v>
      </c>
      <c r="BF301" s="33">
        <f t="shared" si="72"/>
        <v>0</v>
      </c>
      <c r="BG301" s="96"/>
      <c r="BH301" s="33"/>
      <c r="BI301" s="33">
        <f t="shared" si="73"/>
        <v>0</v>
      </c>
      <c r="BJ301" s="33">
        <f t="shared" si="74"/>
        <v>0</v>
      </c>
      <c r="BK301" s="96"/>
      <c r="BL301" s="33"/>
      <c r="BM301" s="33">
        <f t="shared" si="75"/>
        <v>0</v>
      </c>
      <c r="BN301" s="33">
        <f t="shared" si="76"/>
        <v>0</v>
      </c>
      <c r="BO301" s="96"/>
      <c r="BP301" s="33"/>
      <c r="BQ301" s="33">
        <f t="shared" si="77"/>
        <v>0</v>
      </c>
      <c r="BR301" s="33">
        <f t="shared" si="78"/>
        <v>0</v>
      </c>
      <c r="BS301" s="96"/>
      <c r="BT301" s="33"/>
      <c r="BU301" s="33">
        <f t="shared" si="79"/>
        <v>0</v>
      </c>
      <c r="BV301" s="33">
        <f t="shared" si="80"/>
        <v>0</v>
      </c>
      <c r="BW301" s="96"/>
      <c r="BX301" s="33"/>
      <c r="BY301" s="33">
        <f t="shared" si="81"/>
        <v>0</v>
      </c>
      <c r="BZ301" s="33">
        <f t="shared" si="82"/>
        <v>0</v>
      </c>
      <c r="CA301" s="96"/>
      <c r="CB301" s="33"/>
      <c r="CC301" s="33">
        <f t="shared" si="83"/>
        <v>0</v>
      </c>
      <c r="CD301" s="33">
        <f t="shared" si="84"/>
        <v>0</v>
      </c>
      <c r="CE301" s="96"/>
      <c r="CF301" s="33"/>
      <c r="CG301" s="33">
        <f t="shared" si="85"/>
        <v>0</v>
      </c>
      <c r="CH301" s="33">
        <f t="shared" si="86"/>
        <v>0</v>
      </c>
      <c r="CI301" s="96"/>
      <c r="CJ301" s="33"/>
      <c r="CK301" s="33">
        <f t="shared" si="87"/>
        <v>0</v>
      </c>
      <c r="CL301" s="33">
        <f t="shared" si="88"/>
        <v>0</v>
      </c>
      <c r="CM301" s="96"/>
      <c r="CN301" s="33"/>
      <c r="CO301" s="33">
        <f t="shared" si="89"/>
        <v>0</v>
      </c>
      <c r="CP301" s="33">
        <f t="shared" si="90"/>
        <v>0</v>
      </c>
      <c r="CQ301" s="96"/>
      <c r="CR301" s="33"/>
      <c r="CS301" s="33">
        <f t="shared" si="91"/>
        <v>0</v>
      </c>
      <c r="CT301" s="33">
        <f t="shared" si="92"/>
        <v>0</v>
      </c>
      <c r="CU301" s="96"/>
      <c r="CV301" s="33"/>
      <c r="CW301" s="33">
        <f t="shared" si="93"/>
        <v>0</v>
      </c>
      <c r="CX301" s="33">
        <f t="shared" si="94"/>
        <v>0</v>
      </c>
      <c r="CY301" s="96"/>
      <c r="CZ301" s="33"/>
      <c r="DA301" s="33">
        <f t="shared" si="95"/>
        <v>0</v>
      </c>
      <c r="DB301" s="33">
        <f t="shared" si="96"/>
        <v>0</v>
      </c>
      <c r="DC301" s="96"/>
      <c r="DD301" s="33"/>
      <c r="DE301" s="33">
        <f t="shared" si="97"/>
        <v>0</v>
      </c>
      <c r="DF301" s="33">
        <f t="shared" si="98"/>
        <v>0</v>
      </c>
      <c r="DG301" s="96"/>
      <c r="DH301" s="33"/>
      <c r="DI301" s="33">
        <f t="shared" si="99"/>
        <v>0</v>
      </c>
      <c r="DJ301" s="33">
        <f t="shared" si="100"/>
        <v>0</v>
      </c>
      <c r="DK301" s="96"/>
      <c r="DL301" s="33"/>
      <c r="DM301" s="33">
        <f t="shared" si="101"/>
        <v>0</v>
      </c>
      <c r="DN301" s="33">
        <f t="shared" si="102"/>
        <v>0</v>
      </c>
      <c r="DO301" s="96"/>
      <c r="DP301" s="33"/>
      <c r="DQ301" s="33">
        <f t="shared" si="103"/>
        <v>0</v>
      </c>
      <c r="DR301" s="33">
        <f t="shared" si="104"/>
        <v>0</v>
      </c>
      <c r="DS301" s="96"/>
      <c r="DT301" s="33"/>
      <c r="DU301" s="33">
        <f t="shared" si="105"/>
        <v>0</v>
      </c>
      <c r="DV301" s="33">
        <f t="shared" si="106"/>
        <v>0</v>
      </c>
      <c r="DW301" s="96"/>
      <c r="DX301" s="33"/>
      <c r="DY301" s="33">
        <f t="shared" si="107"/>
        <v>0</v>
      </c>
      <c r="DZ301" s="33">
        <f t="shared" si="108"/>
        <v>0</v>
      </c>
      <c r="EA301" s="96"/>
      <c r="EB301" s="33"/>
      <c r="EC301" s="33">
        <f t="shared" si="109"/>
        <v>0</v>
      </c>
      <c r="ED301" s="33">
        <f t="shared" si="110"/>
        <v>0</v>
      </c>
      <c r="EE301" s="33">
        <f t="shared" si="54"/>
        <v>212.28</v>
      </c>
      <c r="EF301" s="33">
        <f t="shared" si="55"/>
        <v>2236696.593</v>
      </c>
      <c r="EG301" s="33">
        <f t="shared" si="56"/>
        <v>2505100.18416</v>
      </c>
      <c r="EH301" s="31" t="s">
        <v>1535</v>
      </c>
      <c r="EI301" s="28" t="s">
        <v>1909</v>
      </c>
      <c r="EJ301" s="31" t="s">
        <v>1910</v>
      </c>
      <c r="EK301" s="28"/>
      <c r="EL301" s="28"/>
      <c r="EM301" s="28"/>
      <c r="EN301" s="28"/>
      <c r="EO301" s="28"/>
      <c r="EP301" s="28"/>
      <c r="EQ301" s="28"/>
      <c r="ER301" s="28"/>
      <c r="ES301" s="28"/>
    </row>
    <row r="302" spans="1:149" ht="15.75">
      <c r="A302" s="85"/>
      <c r="B302" s="27"/>
      <c r="C302" s="27"/>
      <c r="D302" s="76" t="s">
        <v>1877</v>
      </c>
      <c r="E302" s="27"/>
      <c r="F302" s="28"/>
      <c r="G302" s="28"/>
      <c r="H302" s="27"/>
      <c r="I302" s="27"/>
      <c r="J302" s="27"/>
      <c r="K302" s="27"/>
      <c r="L302" s="27"/>
      <c r="M302" s="27"/>
      <c r="N302" s="27"/>
      <c r="O302" s="27"/>
      <c r="P302" s="27"/>
      <c r="Q302" s="28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  <c r="DS302" s="33"/>
      <c r="DT302" s="33"/>
      <c r="DU302" s="33"/>
      <c r="DV302" s="33"/>
      <c r="DW302" s="33"/>
      <c r="DX302" s="33"/>
      <c r="DY302" s="33"/>
      <c r="DZ302" s="33"/>
      <c r="EA302" s="33"/>
      <c r="EB302" s="33"/>
      <c r="EC302" s="33"/>
      <c r="ED302" s="33"/>
      <c r="EE302" s="33"/>
      <c r="EF302" s="86">
        <f>SUM(EF291:EF301)</f>
        <v>8359243629.056299</v>
      </c>
      <c r="EG302" s="86">
        <f>SUM(EG291:EG301)</f>
        <v>9362352864.543055</v>
      </c>
      <c r="EH302" s="27"/>
      <c r="EI302" s="27"/>
      <c r="EJ302" s="87"/>
      <c r="EK302" s="27"/>
      <c r="EL302" s="27"/>
      <c r="EM302" s="27"/>
      <c r="EN302" s="27"/>
      <c r="EO302" s="27"/>
      <c r="EP302" s="27"/>
      <c r="EQ302" s="27"/>
      <c r="ER302" s="27"/>
      <c r="ES302" s="27"/>
    </row>
    <row r="303" spans="1:149" ht="12.75">
      <c r="A303" s="27"/>
      <c r="B303" s="27"/>
      <c r="C303" s="27"/>
      <c r="D303" s="76" t="s">
        <v>1911</v>
      </c>
      <c r="E303" s="27"/>
      <c r="F303" s="28"/>
      <c r="G303" s="28"/>
      <c r="H303" s="27"/>
      <c r="I303" s="27"/>
      <c r="J303" s="27"/>
      <c r="K303" s="27"/>
      <c r="L303" s="27"/>
      <c r="M303" s="27"/>
      <c r="N303" s="27"/>
      <c r="O303" s="27"/>
      <c r="P303" s="27"/>
      <c r="Q303" s="28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86">
        <f>EF286+EF289+EF302</f>
        <v>346297608725.3763</v>
      </c>
      <c r="EG303" s="86">
        <f>EG286+EG289+EG302</f>
        <v>387853321772.42145</v>
      </c>
      <c r="EH303" s="27"/>
      <c r="EI303" s="27"/>
      <c r="EJ303" s="87"/>
      <c r="EK303" s="27"/>
      <c r="EL303" s="27"/>
      <c r="EM303" s="27"/>
      <c r="EN303" s="27"/>
      <c r="EO303" s="27"/>
      <c r="EP303" s="27"/>
      <c r="EQ303" s="27"/>
      <c r="ER303" s="27"/>
      <c r="ES303" s="27"/>
    </row>
  </sheetData>
  <sheetProtection/>
  <mergeCells count="168">
    <mergeCell ref="EA4:ED4"/>
    <mergeCell ref="EA5:EA6"/>
    <mergeCell ref="EB5:EB6"/>
    <mergeCell ref="EC5:EC6"/>
    <mergeCell ref="ED5:ED6"/>
    <mergeCell ref="DV5:DV6"/>
    <mergeCell ref="DW4:DZ4"/>
    <mergeCell ref="DW5:DW6"/>
    <mergeCell ref="DX5:DX6"/>
    <mergeCell ref="DY5:DY6"/>
    <mergeCell ref="DZ5:DZ6"/>
    <mergeCell ref="DP5:DP6"/>
    <mergeCell ref="DQ5:DQ6"/>
    <mergeCell ref="DR5:DR6"/>
    <mergeCell ref="DS5:DS6"/>
    <mergeCell ref="DT5:DT6"/>
    <mergeCell ref="DU5:DU6"/>
    <mergeCell ref="DI5:DI6"/>
    <mergeCell ref="DJ5:DJ6"/>
    <mergeCell ref="DK4:DN4"/>
    <mergeCell ref="DO4:DR4"/>
    <mergeCell ref="DS4:DV4"/>
    <mergeCell ref="DK5:DK6"/>
    <mergeCell ref="DL5:DL6"/>
    <mergeCell ref="DM5:DM6"/>
    <mergeCell ref="DN5:DN6"/>
    <mergeCell ref="DO5:DO6"/>
    <mergeCell ref="DA5:DA6"/>
    <mergeCell ref="DB5:DB6"/>
    <mergeCell ref="DC4:DF4"/>
    <mergeCell ref="DG4:DJ4"/>
    <mergeCell ref="DC5:DC6"/>
    <mergeCell ref="DD5:DD6"/>
    <mergeCell ref="DE5:DE6"/>
    <mergeCell ref="DF5:DF6"/>
    <mergeCell ref="DG5:DG6"/>
    <mergeCell ref="DH5:DH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E4:CH4"/>
    <mergeCell ref="CI4:CL4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4:CP4"/>
    <mergeCell ref="CQ4:CT4"/>
    <mergeCell ref="BS4:BV4"/>
    <mergeCell ref="BS5:BS6"/>
    <mergeCell ref="BT5:BT6"/>
    <mergeCell ref="BU5:BU6"/>
    <mergeCell ref="BV5:BV6"/>
    <mergeCell ref="BW4:BZ4"/>
    <mergeCell ref="BW5:BW6"/>
    <mergeCell ref="BX5:BX6"/>
    <mergeCell ref="CA4:CD4"/>
    <mergeCell ref="CU4:CX4"/>
    <mergeCell ref="CY4:DB4"/>
    <mergeCell ref="CM5:CM6"/>
    <mergeCell ref="CN5:CN6"/>
    <mergeCell ref="EG5:EG6"/>
    <mergeCell ref="BK4:BN4"/>
    <mergeCell ref="BK5:BK6"/>
    <mergeCell ref="BL5:BL6"/>
    <mergeCell ref="BM5:BM6"/>
    <mergeCell ref="BN5:BN6"/>
    <mergeCell ref="BO4:BR4"/>
    <mergeCell ref="BO5:BO6"/>
    <mergeCell ref="BP5:BP6"/>
    <mergeCell ref="BQ5:BQ6"/>
    <mergeCell ref="BR5:BR6"/>
    <mergeCell ref="BC5:BC6"/>
    <mergeCell ref="BD5:BD6"/>
    <mergeCell ref="BE5:BE6"/>
    <mergeCell ref="BF5:BF6"/>
    <mergeCell ref="BG4:BJ4"/>
    <mergeCell ref="BG5:BG6"/>
    <mergeCell ref="BH5:BH6"/>
    <mergeCell ref="BI5:BI6"/>
    <mergeCell ref="BJ5:BJ6"/>
    <mergeCell ref="EE5:EE6"/>
    <mergeCell ref="EF5:EF6"/>
    <mergeCell ref="BY5:BY6"/>
    <mergeCell ref="BZ5:BZ6"/>
    <mergeCell ref="AY4:BB4"/>
    <mergeCell ref="AY5:AY6"/>
    <mergeCell ref="AZ5:AZ6"/>
    <mergeCell ref="BA5:BA6"/>
    <mergeCell ref="BB5:BB6"/>
    <mergeCell ref="BC4:BF4"/>
    <mergeCell ref="V4:X5"/>
    <mergeCell ref="Q4:Q6"/>
    <mergeCell ref="A4:A6"/>
    <mergeCell ref="EI4:EJ4"/>
    <mergeCell ref="EK4:ES4"/>
    <mergeCell ref="EI5:EI6"/>
    <mergeCell ref="EJ5:EJ6"/>
    <mergeCell ref="EK5:EM5"/>
    <mergeCell ref="EN5:EP5"/>
    <mergeCell ref="EQ5:ES5"/>
    <mergeCell ref="AO5:AO6"/>
    <mergeCell ref="AP5:AP6"/>
    <mergeCell ref="D4:D6"/>
    <mergeCell ref="J4:J6"/>
    <mergeCell ref="EH4:EH6"/>
    <mergeCell ref="I4:I6"/>
    <mergeCell ref="O4:O6"/>
    <mergeCell ref="P4:P6"/>
    <mergeCell ref="Z4:Z6"/>
    <mergeCell ref="EE4:EG4"/>
    <mergeCell ref="K4:K6"/>
    <mergeCell ref="L4:L6"/>
    <mergeCell ref="M4:M6"/>
    <mergeCell ref="AQ4:AT4"/>
    <mergeCell ref="AR5:AR6"/>
    <mergeCell ref="AS5:AS6"/>
    <mergeCell ref="AT5:AT6"/>
    <mergeCell ref="AM4:AP4"/>
    <mergeCell ref="AM5:AM6"/>
    <mergeCell ref="AN5:AN6"/>
    <mergeCell ref="AE5:AE6"/>
    <mergeCell ref="AF5:AF6"/>
    <mergeCell ref="E4:E6"/>
    <mergeCell ref="F4:F6"/>
    <mergeCell ref="G4:G6"/>
    <mergeCell ref="N4:N6"/>
    <mergeCell ref="T5:U5"/>
    <mergeCell ref="S4:U4"/>
    <mergeCell ref="R4:R6"/>
    <mergeCell ref="H4:H6"/>
    <mergeCell ref="Y4:Y6"/>
    <mergeCell ref="AA5:AA6"/>
    <mergeCell ref="AV5:AV6"/>
    <mergeCell ref="AW5:AW6"/>
    <mergeCell ref="AU5:AU6"/>
    <mergeCell ref="AI4:AL4"/>
    <mergeCell ref="AI5:AI6"/>
    <mergeCell ref="AJ5:AJ6"/>
    <mergeCell ref="AK5:AK6"/>
    <mergeCell ref="AL5:AL6"/>
    <mergeCell ref="AX5:AX6"/>
    <mergeCell ref="AU4:AX4"/>
    <mergeCell ref="AB5:AB6"/>
    <mergeCell ref="AC5:AC6"/>
    <mergeCell ref="AQ5:AQ6"/>
    <mergeCell ref="AG5:AG6"/>
    <mergeCell ref="AH5:AH6"/>
    <mergeCell ref="AD5:AD6"/>
    <mergeCell ref="AA4:AD4"/>
    <mergeCell ref="AE4:AH4"/>
  </mergeCells>
  <dataValidations count="12">
    <dataValidation type="list" allowBlank="1" showInputMessage="1" showErrorMessage="1" sqref="R292:R301 R9:R285">
      <formula1>Инкотермс</formula1>
    </dataValidation>
    <dataValidation type="whole" allowBlank="1" showInputMessage="1" showErrorMessage="1" sqref="K291:K301 V291:X301 V9:X285 K9:K285">
      <formula1>0</formula1>
      <formula2>100</formula2>
    </dataValidation>
    <dataValidation type="list" allowBlank="1" showInputMessage="1" showErrorMessage="1" sqref="Z291:Z301 Z9:Z285">
      <formula1>НДС</formula1>
    </dataValidation>
    <dataValidation type="textLength" operator="equal" allowBlank="1" showInputMessage="1" showErrorMessage="1" error="БИН должен содержать 12 символов" sqref="BB291 EH291:EH301 EH9:EH285">
      <formula1>12</formula1>
    </dataValidation>
    <dataValidation type="textLength" operator="equal" allowBlank="1" showInputMessage="1" showErrorMessage="1" error="Код КАТО должен содержать 9 символов" sqref="L292:L301 P292:P301 P9:P285 L9:L285">
      <formula1>9</formula1>
    </dataValidation>
    <dataValidation type="list" allowBlank="1" showInputMessage="1" showErrorMessage="1" sqref="H291:H301 H9:H285">
      <formula1>Способ_закупок</formula1>
    </dataValidation>
    <dataValidation type="list" allowBlank="1" showInputMessage="1" showErrorMessage="1" sqref="J291:J301 J9:J285">
      <formula1>Приоритет_закупок</formula1>
    </dataValidation>
    <dataValidation type="list" allowBlank="1" showInputMessage="1" sqref="EQ292:EQ301 EK292:EK301 EN292:EN301 EQ9:EQ285 EK9:EK285 EN9:EN285">
      <formula1>атрибут</formula1>
    </dataValidation>
    <dataValidation type="list" allowBlank="1" showInputMessage="1" showErrorMessage="1" sqref="Y292:Y297 Y9:Y285">
      <formula1>ЕИ</formula1>
    </dataValidation>
    <dataValidation type="list" allowBlank="1" showInputMessage="1" showErrorMessage="1" sqref="I292:I301 I9:I285">
      <formula1>основания_ИО</formula1>
    </dataValidation>
    <dataValidation type="custom" allowBlank="1" showInputMessage="1" showErrorMessage="1" sqref="AS291 AC291:AC301 AG291 AK291 AO291 AC9:AC285">
      <formula1>AQ291*AR291</formula1>
    </dataValidation>
    <dataValidation type="list" allowBlank="1" showInputMessage="1" showErrorMessage="1" sqref="I291">
      <formula1>осн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884</v>
      </c>
    </row>
    <row r="4" ht="15">
      <c r="B4" t="s">
        <v>885</v>
      </c>
    </row>
    <row r="5" ht="15">
      <c r="B5" t="s">
        <v>886</v>
      </c>
    </row>
    <row r="6" ht="15">
      <c r="B6" t="s">
        <v>887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885</v>
      </c>
    </row>
    <row r="4" ht="15">
      <c r="B4" t="s">
        <v>886</v>
      </c>
    </row>
    <row r="5" ht="15">
      <c r="B5" t="s">
        <v>887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P13" sqref="P13"/>
    </sheetView>
  </sheetViews>
  <sheetFormatPr defaultColWidth="9.140625" defaultRowHeight="15"/>
  <cols>
    <col min="2" max="2" width="11.8515625" style="0" customWidth="1"/>
  </cols>
  <sheetData>
    <row r="3" ht="15">
      <c r="B3" t="s">
        <v>888</v>
      </c>
    </row>
    <row r="4" ht="15">
      <c r="B4" t="s">
        <v>889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9.140625" style="0" bestFit="1" customWidth="1"/>
  </cols>
  <sheetData>
    <row r="1" spans="1:14" ht="15.75" thickBot="1">
      <c r="A1" s="40" t="s">
        <v>901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thickBot="1">
      <c r="A2" s="14" t="s">
        <v>902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>
      <c r="A3" s="15" t="s">
        <v>985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15" t="s">
        <v>986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15" t="s">
        <v>987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>
      <c r="A6" s="15" t="s">
        <v>988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>
      <c r="A7" s="15" t="s">
        <v>989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>
      <c r="A8" s="15" t="s">
        <v>990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15" t="s">
        <v>991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>
      <c r="A10" s="15" t="s">
        <v>992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15" t="s">
        <v>993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>
      <c r="A12" s="15" t="s">
        <v>994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15" t="s">
        <v>995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>
      <c r="A14" s="15" t="s">
        <v>996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5" t="s">
        <v>997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5" t="s">
        <v>998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5" t="s">
        <v>999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">
      <c r="A18" s="15" t="s">
        <v>1000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15" t="s">
        <v>1001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5">
      <c r="A20" s="15" t="s">
        <v>1002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5">
      <c r="A21" s="15" t="s">
        <v>1003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5">
      <c r="A22" s="15" t="s">
        <v>1004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5">
      <c r="A23" s="15" t="s">
        <v>1005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">
      <c r="A24" s="15" t="s">
        <v>1006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">
      <c r="A25" s="15" t="s">
        <v>1007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>
      <c r="A26" s="15" t="s">
        <v>1008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">
      <c r="A27" s="15" t="s">
        <v>1009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">
      <c r="A28" s="15" t="s">
        <v>1010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">
      <c r="A29" s="15" t="s">
        <v>1011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5">
      <c r="A30" s="15" t="s">
        <v>1012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5" t="s">
        <v>1013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5">
      <c r="A32" s="15" t="s">
        <v>1014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>
      <c r="A33" s="15" t="s">
        <v>1015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15" t="s">
        <v>1016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15" t="s">
        <v>1017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5">
      <c r="A36" s="15" t="s">
        <v>1018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">
      <c r="A37" s="15" t="s">
        <v>1019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">
      <c r="A38" s="15" t="s">
        <v>1020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5" t="s">
        <v>1021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">
      <c r="A40" s="15" t="s">
        <v>1022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5">
      <c r="A41" s="15" t="s">
        <v>1023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5" t="s">
        <v>1024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5">
      <c r="A43" s="15" t="s">
        <v>1025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5">
      <c r="A44" s="15" t="s">
        <v>1026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5">
      <c r="A45" s="15" t="s">
        <v>1027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15" t="s">
        <v>1028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5">
      <c r="A47" s="15" t="s">
        <v>1029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5">
      <c r="A48" s="15" t="s">
        <v>1030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15" t="s">
        <v>1031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5">
      <c r="A50" s="15" t="s">
        <v>1032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5">
      <c r="A51" s="15" t="s">
        <v>1033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">
      <c r="A52" s="15" t="s">
        <v>1034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>
      <c r="A53" s="15" t="s">
        <v>1035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">
      <c r="A54" s="15" t="s">
        <v>1036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">
      <c r="A55" s="15" t="s">
        <v>1037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">
      <c r="A56" s="15" t="s">
        <v>1038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">
      <c r="A57" s="15" t="s">
        <v>1039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">
      <c r="A58" s="15" t="s">
        <v>1040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">
      <c r="A59" s="15" t="s">
        <v>1041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">
      <c r="A60" s="15" t="s">
        <v>1042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5" t="s">
        <v>1043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">
      <c r="A62" s="15" t="s">
        <v>1044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5" t="s">
        <v>1045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">
      <c r="A64" s="15" t="s">
        <v>1046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">
      <c r="A65" s="15" t="s">
        <v>1047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">
      <c r="A66" s="15" t="s">
        <v>1048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">
      <c r="A67" s="15" t="s">
        <v>1049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">
      <c r="A68" s="15" t="s">
        <v>1050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">
      <c r="A69" s="15" t="s">
        <v>1051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">
      <c r="A70" s="15" t="s">
        <v>1052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">
      <c r="A71" s="15" t="s">
        <v>1053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15" t="s">
        <v>1054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15" t="s">
        <v>1055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>
      <c r="A74" s="15" t="s">
        <v>1056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">
      <c r="A75" s="15" t="s">
        <v>1057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15" t="s">
        <v>1058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15" t="s">
        <v>1059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15" t="s">
        <v>1060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15" t="s">
        <v>1061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15" t="s">
        <v>1062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15" t="s">
        <v>1063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15" t="s">
        <v>1064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15" t="s">
        <v>1065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15" t="s">
        <v>1066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15" t="s">
        <v>1067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15" t="s">
        <v>1068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15" t="s">
        <v>1069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15" t="s">
        <v>1070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15" t="s">
        <v>1071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15" t="s">
        <v>1072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15" t="s">
        <v>1073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15" t="s">
        <v>1074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15" t="s">
        <v>1075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15" t="s">
        <v>1076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15" t="s">
        <v>1077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15" t="s">
        <v>1078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15" t="s">
        <v>1079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">
      <c r="A98" s="15" t="s">
        <v>1080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">
      <c r="A99" s="15" t="s">
        <v>1081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">
      <c r="A100" s="15" t="s">
        <v>1082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">
      <c r="A101" s="15" t="s">
        <v>1083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">
      <c r="A102" s="15" t="s">
        <v>1084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5">
      <c r="A103" s="15" t="s">
        <v>1085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">
      <c r="A104" s="15" t="s">
        <v>1086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5">
      <c r="A105" s="15" t="s">
        <v>1087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5">
      <c r="A106" s="15" t="s">
        <v>1088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5">
      <c r="A107" s="15" t="s">
        <v>1089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5">
      <c r="A108" s="15" t="s">
        <v>1090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5">
      <c r="A109" s="15" t="s">
        <v>1091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5">
      <c r="A110" s="15" t="s">
        <v>1092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5">
      <c r="A111" s="15" t="s">
        <v>1093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5">
      <c r="A112" s="15" t="s">
        <v>1094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5">
      <c r="A113" s="15" t="s">
        <v>1095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5">
      <c r="A114" s="15" t="s">
        <v>1096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5">
      <c r="A115" s="15" t="s">
        <v>1097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5">
      <c r="A116" s="15" t="s">
        <v>1098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5">
      <c r="A117" s="15" t="s">
        <v>1099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5">
      <c r="A118" s="15" t="s">
        <v>1100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5">
      <c r="A119" s="15" t="s">
        <v>1101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5">
      <c r="A120" s="15" t="s">
        <v>1102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5">
      <c r="A121" s="15" t="s">
        <v>1103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5">
      <c r="A122" s="15" t="s">
        <v>1104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5">
      <c r="A123" s="15" t="s">
        <v>1105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">
      <c r="A124" s="15" t="s">
        <v>1106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ht="15">
      <c r="A125" s="15" t="s">
        <v>1107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ht="15">
      <c r="A126" s="15" t="s">
        <v>1108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15">
      <c r="A127" s="15" t="s">
        <v>1109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ht="15">
      <c r="A128" s="15" t="s">
        <v>1110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ht="15">
      <c r="A129" s="15" t="s">
        <v>1111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15">
      <c r="A130" s="15" t="s">
        <v>1112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ht="15">
      <c r="A131" s="15" t="s">
        <v>1113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ht="15">
      <c r="A132" s="15" t="s">
        <v>1114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15">
      <c r="A133" s="15" t="s">
        <v>1115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5">
      <c r="A134" s="15" t="s">
        <v>1116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ht="15">
      <c r="A135" s="15" t="s">
        <v>1117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15">
      <c r="A136" s="15" t="s">
        <v>1118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ht="15">
      <c r="A137" s="15" t="s">
        <v>1119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5">
      <c r="A138" s="15" t="s">
        <v>1120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ht="15">
      <c r="A139" s="15" t="s">
        <v>1121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ht="15">
      <c r="A140" s="15" t="s">
        <v>1122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ht="15">
      <c r="A141" s="15" t="s">
        <v>1123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15">
      <c r="A142" s="15" t="s">
        <v>1124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ht="15">
      <c r="A143" s="15" t="s">
        <v>1125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5">
      <c r="A144" s="15" t="s">
        <v>1126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15">
      <c r="A145" s="15" t="s">
        <v>1127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ht="15">
      <c r="A146" s="15" t="s">
        <v>1128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15">
      <c r="A147" s="15" t="s">
        <v>1129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15">
      <c r="A148" s="15" t="s">
        <v>1130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ht="15">
      <c r="A149" s="15" t="s">
        <v>1131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15">
      <c r="A150" s="15" t="s">
        <v>1132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ht="15">
      <c r="A151" s="15" t="s">
        <v>1133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ht="15">
      <c r="A152" s="15" t="s">
        <v>1134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5">
      <c r="A153" s="15" t="s">
        <v>1135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5">
      <c r="A154" s="15" t="s">
        <v>1136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5">
      <c r="A155" s="15" t="s">
        <v>1137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15">
      <c r="A156" s="15" t="s">
        <v>1138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">
      <c r="A157" s="15" t="s">
        <v>1139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5">
      <c r="A158" s="15" t="s">
        <v>1140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5">
      <c r="A159" s="15" t="s">
        <v>1141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5">
      <c r="A160" s="15" t="s">
        <v>1142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5">
      <c r="A161" s="15" t="s">
        <v>1143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15">
      <c r="A162" s="15" t="s">
        <v>1144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ht="15">
      <c r="A163" s="15" t="s">
        <v>1145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15">
      <c r="A164" s="15" t="s">
        <v>1146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5">
      <c r="A165" s="15" t="s">
        <v>1147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ht="15">
      <c r="A166" s="15" t="s">
        <v>1148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15">
      <c r="A167" s="15" t="s">
        <v>1149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5">
      <c r="A168" s="15" t="s">
        <v>1150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ht="15">
      <c r="A169" s="15" t="s">
        <v>1151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15">
      <c r="A170" s="15" t="s">
        <v>1152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ht="15">
      <c r="A171" s="15" t="s">
        <v>1153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ht="15">
      <c r="A172" s="15" t="s">
        <v>1154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15">
      <c r="A173" s="15" t="s">
        <v>1155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ht="15">
      <c r="A174" s="15" t="s">
        <v>1156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ht="15">
      <c r="A175" s="15" t="s">
        <v>1157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15">
      <c r="A176" s="15" t="s">
        <v>1158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5">
      <c r="A177" s="15" t="s">
        <v>1159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ht="15">
      <c r="A178" s="15" t="s">
        <v>1160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15">
      <c r="A179" s="15" t="s">
        <v>1161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ht="15">
      <c r="A180" s="15" t="s">
        <v>1162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ht="15">
      <c r="A181" s="15" t="s">
        <v>1163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">
      <c r="A182" s="15" t="s">
        <v>1164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1:14" ht="15">
      <c r="A183" s="15" t="s">
        <v>1165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ht="15">
      <c r="A184" s="15" t="s">
        <v>1166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15">
      <c r="A185" s="15" t="s">
        <v>1167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ht="15">
      <c r="A186" s="15" t="s">
        <v>1168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15">
      <c r="A187" s="15" t="s">
        <v>1169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15">
      <c r="A188" s="15" t="s">
        <v>1170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ht="15">
      <c r="A189" s="15" t="s">
        <v>1171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15">
      <c r="A190" s="15" t="s">
        <v>1172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ht="15">
      <c r="A191" s="15" t="s">
        <v>1173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15">
      <c r="A192" s="15" t="s">
        <v>1174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ht="15">
      <c r="A193" s="15" t="s">
        <v>1175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ht="15">
      <c r="A194" s="15" t="s">
        <v>1176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15">
      <c r="A195" s="15" t="s">
        <v>1177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ht="15">
      <c r="A196" s="15" t="s">
        <v>1178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ht="15">
      <c r="A197" s="15" t="s">
        <v>1179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15">
      <c r="A198" s="15" t="s">
        <v>1180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ht="15">
      <c r="A199" s="15" t="s">
        <v>1181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ht="15">
      <c r="A200" s="15" t="s">
        <v>1182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15">
      <c r="A201" s="15" t="s">
        <v>1183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ht="15">
      <c r="A202" s="15" t="s">
        <v>1184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ht="15">
      <c r="A203" s="15" t="s">
        <v>1185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15">
      <c r="A204" s="15" t="s">
        <v>1186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ht="15">
      <c r="A205" s="15" t="s">
        <v>1187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ht="15">
      <c r="A206" s="15" t="s">
        <v>1188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15">
      <c r="A207" s="15" t="s">
        <v>1189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ht="15">
      <c r="A208" s="15" t="s">
        <v>1190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ht="15">
      <c r="A209" s="15" t="s">
        <v>1191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5">
      <c r="A210" s="15" t="s">
        <v>1192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ht="15">
      <c r="A211" s="15" t="s">
        <v>1193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ht="15">
      <c r="A212" s="15" t="s">
        <v>1194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15">
      <c r="A213" s="15" t="s">
        <v>1195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15">
      <c r="A214" s="15" t="s">
        <v>1196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ht="15">
      <c r="A215" s="15" t="s">
        <v>1197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15">
      <c r="A216" s="15" t="s">
        <v>1198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15">
      <c r="A217" s="15" t="s">
        <v>1199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ht="15">
      <c r="A218" s="15" t="s">
        <v>1200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15">
      <c r="A219" s="15" t="s">
        <v>1201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ht="15">
      <c r="A220" s="15" t="s">
        <v>1202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ht="15">
      <c r="A221" s="15" t="s">
        <v>1203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15">
      <c r="A222" s="15" t="s">
        <v>1204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ht="15">
      <c r="A223" s="15" t="s">
        <v>1205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ht="15">
      <c r="A224" s="15" t="s">
        <v>1206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ht="15">
      <c r="A225" s="15" t="s">
        <v>1207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ht="15">
      <c r="A226" s="15" t="s">
        <v>1208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ht="15">
      <c r="A227" s="15" t="s">
        <v>1209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15">
      <c r="A228" s="15" t="s">
        <v>1210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ht="15">
      <c r="A229" s="15" t="s">
        <v>1211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ht="15">
      <c r="A230" s="15" t="s">
        <v>1212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15">
      <c r="A231" s="15" t="s">
        <v>1213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ht="15">
      <c r="A232" s="15" t="s">
        <v>1214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15">
      <c r="A233" s="15" t="s">
        <v>1215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15">
      <c r="A234" s="15" t="s">
        <v>1216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1:14" ht="15">
      <c r="A235" s="15" t="s">
        <v>1217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15">
      <c r="A236" s="15" t="s">
        <v>1218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ht="15">
      <c r="A237" s="15" t="s">
        <v>1219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15">
      <c r="A238" s="15" t="s">
        <v>1220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ht="15">
      <c r="A239" s="15" t="s">
        <v>1221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1:14" ht="15">
      <c r="A240" s="15" t="s">
        <v>1222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15">
      <c r="A241" s="15" t="s">
        <v>1223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1:14" ht="15">
      <c r="A242" s="15" t="s">
        <v>1224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5">
      <c r="A243" s="15" t="s">
        <v>1225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15">
      <c r="A244" s="15" t="s">
        <v>1226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1:14" ht="15">
      <c r="A245" s="15" t="s">
        <v>1227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15">
      <c r="A246" s="15" t="s">
        <v>1228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15">
      <c r="A247" s="15" t="s">
        <v>1229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1:14" ht="15">
      <c r="A248" s="15" t="s">
        <v>1230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15">
      <c r="A249" s="15" t="s">
        <v>1231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15">
      <c r="A250" s="15" t="s">
        <v>1232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1:14" ht="15">
      <c r="A251" s="15" t="s">
        <v>1233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1:14" ht="15">
      <c r="A252" s="15" t="s">
        <v>1234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15">
      <c r="A253" s="15" t="s">
        <v>1235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15">
      <c r="A254" s="15" t="s">
        <v>1236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ht="15">
      <c r="A255" s="15" t="s">
        <v>1237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1:14" ht="15">
      <c r="A256" s="15" t="s">
        <v>1238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15">
      <c r="A257" s="15" t="s">
        <v>1239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15">
      <c r="A258" s="15" t="s">
        <v>1240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1:14" ht="15">
      <c r="A259" s="15" t="s">
        <v>1241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1:14" ht="15">
      <c r="A260" s="15" t="s">
        <v>1242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15">
      <c r="A261" s="15" t="s">
        <v>1243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15">
      <c r="A262" s="15" t="s">
        <v>1244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1:14" ht="15">
      <c r="A263" s="15" t="s">
        <v>1245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1:14" ht="15">
      <c r="A264" s="15" t="s">
        <v>1246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15">
      <c r="A265" s="15" t="s">
        <v>1247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15">
      <c r="A266" s="15" t="s">
        <v>1248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1:14" ht="15">
      <c r="A267" s="15" t="s">
        <v>1249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1:14" ht="15">
      <c r="A268" s="15" t="s">
        <v>1250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15">
      <c r="A269" s="15" t="s">
        <v>1251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1:14" ht="15">
      <c r="A270" s="15" t="s">
        <v>1252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ht="15">
      <c r="A271" s="15" t="s">
        <v>1253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15">
      <c r="A272" s="15" t="s">
        <v>1254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ht="15">
      <c r="A273" s="15" t="s">
        <v>1255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1:14" ht="15">
      <c r="A274" s="15" t="s">
        <v>1256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15">
      <c r="A275" s="15" t="s">
        <v>1257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1:14" ht="15">
      <c r="A276" s="15" t="s">
        <v>1258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15">
      <c r="A277" s="15" t="s">
        <v>1259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5">
      <c r="A278" s="15" t="s">
        <v>1260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1:14" ht="15">
      <c r="A279" s="15" t="s">
        <v>1261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15">
      <c r="A280" s="15" t="s">
        <v>1262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15">
      <c r="A281" s="15" t="s">
        <v>1263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1:14" ht="15">
      <c r="A282" s="15" t="s">
        <v>1264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1:14" ht="15">
      <c r="A283" s="15" t="s">
        <v>1265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15">
      <c r="A284" s="15" t="s">
        <v>1266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4" ht="15">
      <c r="A285" s="15" t="s">
        <v>1267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4" ht="15">
      <c r="A286" s="15" t="s">
        <v>1268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15">
      <c r="A287" s="15" t="s">
        <v>1269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4" ht="15">
      <c r="A288" s="15" t="s">
        <v>1270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ht="15">
      <c r="A289" s="15" t="s">
        <v>1271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15">
      <c r="A290" s="15" t="s">
        <v>1272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 ht="15">
      <c r="A291" s="15" t="s">
        <v>1273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 ht="15">
      <c r="A292" s="15" t="s">
        <v>1274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15">
      <c r="A293" s="15" t="s">
        <v>1275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 ht="15">
      <c r="A294" s="15" t="s">
        <v>1276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 ht="15">
      <c r="A295" s="15" t="s">
        <v>1277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15">
      <c r="A296" s="15" t="s">
        <v>1278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 ht="15">
      <c r="A297" s="15" t="s">
        <v>1279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 ht="15">
      <c r="A298" s="15" t="s">
        <v>1280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15">
      <c r="A299" s="15" t="s">
        <v>1281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 ht="15">
      <c r="A300" s="15" t="s">
        <v>1282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15">
      <c r="A301" s="15" t="s">
        <v>1283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15">
      <c r="A302" s="15" t="s">
        <v>1284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15">
      <c r="A303" s="15" t="s">
        <v>1285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15">
      <c r="A304" s="15" t="s">
        <v>1286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ht="15">
      <c r="A305" s="15" t="s">
        <v>1287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15">
      <c r="A306" s="15" t="s">
        <v>1288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15">
      <c r="A307" s="15" t="s">
        <v>1289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ht="15">
      <c r="A308" s="15" t="s">
        <v>1290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15">
      <c r="A309" s="15" t="s">
        <v>1291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5">
      <c r="A310" s="15" t="s">
        <v>1292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 ht="15">
      <c r="A311" s="15" t="s">
        <v>1293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15">
      <c r="A312" s="15" t="s">
        <v>1294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 ht="15">
      <c r="A313" s="15" t="s">
        <v>1295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ht="15">
      <c r="A314" s="15" t="s">
        <v>1296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 ht="15">
      <c r="A315" s="15" t="s">
        <v>1297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 ht="15">
      <c r="A316" s="15" t="s">
        <v>1298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 ht="15">
      <c r="A317" s="15" t="s">
        <v>1299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 ht="15">
      <c r="A318" s="15" t="s">
        <v>1300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 ht="15">
      <c r="A319" s="15" t="s">
        <v>1301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ht="15">
      <c r="A320" s="15" t="s">
        <v>1302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 ht="15">
      <c r="A321" s="15" t="s">
        <v>1303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 ht="15">
      <c r="A322" s="15" t="s">
        <v>1304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ht="15">
      <c r="A323" s="15" t="s">
        <v>1305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ht="15">
      <c r="A324" s="15" t="s">
        <v>1306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ht="15">
      <c r="A325" s="15" t="s">
        <v>1307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ht="15">
      <c r="A326" s="15" t="s">
        <v>1308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 ht="15">
      <c r="A327" s="15" t="s">
        <v>1309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 ht="15">
      <c r="A328" s="15" t="s">
        <v>1310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 ht="15">
      <c r="A329" s="15" t="s">
        <v>1311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 ht="15">
      <c r="A330" s="15" t="s">
        <v>1312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 ht="15">
      <c r="A331" s="15" t="s">
        <v>1313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ht="15">
      <c r="A332" s="15" t="s">
        <v>1314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1:14" ht="15">
      <c r="A333" s="15" t="s">
        <v>1315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1:14" ht="15">
      <c r="A334" s="15" t="s">
        <v>1316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1:14" ht="15">
      <c r="A335" s="15" t="s">
        <v>1317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1:14" ht="15">
      <c r="A336" s="15" t="s">
        <v>1318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1:14" ht="15">
      <c r="A337" s="15" t="s">
        <v>1319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ht="15">
      <c r="A338" s="15" t="s">
        <v>1320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1:14" ht="15">
      <c r="A339" s="15" t="s">
        <v>1321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1:14" ht="15">
      <c r="A340" s="15" t="s">
        <v>1322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ht="15">
      <c r="A341" s="15" t="s">
        <v>1323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1:14" ht="15">
      <c r="A342" s="15" t="s">
        <v>1324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1:14" ht="15">
      <c r="A343" s="15" t="s">
        <v>1325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ht="15">
      <c r="A344" s="15" t="s">
        <v>1326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1:14" ht="15">
      <c r="A345" s="15" t="s">
        <v>1327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1:14" ht="15">
      <c r="A346" s="15" t="s">
        <v>1328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1:14" ht="15">
      <c r="A347" s="15" t="s">
        <v>1329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1:14" ht="15">
      <c r="A348" s="15" t="s">
        <v>1330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1:14" ht="15">
      <c r="A349" s="15" t="s">
        <v>1331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ht="15">
      <c r="A350" s="15" t="s">
        <v>1332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1:14" ht="15">
      <c r="A351" s="15" t="s">
        <v>1333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1:14" ht="15">
      <c r="A352" s="15" t="s">
        <v>1334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1:14" ht="15">
      <c r="A353" s="15" t="s">
        <v>1335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1:14" ht="15">
      <c r="A354" s="15" t="s">
        <v>1336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1:14" ht="15">
      <c r="A355" s="15" t="s">
        <v>1337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ht="15">
      <c r="A356" s="15" t="s">
        <v>1338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ht="15">
      <c r="A357" s="15" t="s">
        <v>1339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ht="15">
      <c r="A358" s="15" t="s">
        <v>1340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ht="15">
      <c r="A359" s="15" t="s">
        <v>1341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1:14" ht="15">
      <c r="A360" s="15" t="s">
        <v>1342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1:14" ht="15">
      <c r="A361" s="15" t="s">
        <v>1343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ht="15">
      <c r="A362" s="15" t="s">
        <v>1344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1:14" ht="15">
      <c r="A363" s="15" t="s">
        <v>1345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1:14" ht="15">
      <c r="A364" s="15" t="s">
        <v>1346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1:14" ht="15">
      <c r="A365" s="15" t="s">
        <v>1347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1:14" ht="15">
      <c r="A366" s="15" t="s">
        <v>1348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1:14" ht="15">
      <c r="A367" s="15" t="s">
        <v>1349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ht="15">
      <c r="A368" s="15" t="s">
        <v>1350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1:14" ht="15">
      <c r="A369" s="15" t="s">
        <v>1351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1:14" ht="15">
      <c r="A370" s="15" t="s">
        <v>1352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1:14" ht="15">
      <c r="A371" s="15" t="s">
        <v>1353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1:14" ht="15">
      <c r="A372" s="15" t="s">
        <v>1354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1:14" ht="15">
      <c r="A373" s="15" t="s">
        <v>1355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ht="15">
      <c r="A374" s="15" t="s">
        <v>1356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ht="15">
      <c r="A375" s="15" t="s">
        <v>1357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1:14" ht="15">
      <c r="A376" s="15" t="s">
        <v>1358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1:14" ht="15">
      <c r="A377" s="15" t="s">
        <v>1359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1:14" ht="15">
      <c r="A378" s="15" t="s">
        <v>1360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1:14" ht="15">
      <c r="A379" s="15" t="s">
        <v>1361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ht="15">
      <c r="A380" s="15" t="s">
        <v>1362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1:14" ht="15">
      <c r="A381" s="15" t="s">
        <v>1363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1:14" ht="15">
      <c r="A382" s="15" t="s">
        <v>1364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1:14" ht="15">
      <c r="A383" s="15" t="s">
        <v>1365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1:14" ht="15">
      <c r="A384" s="15" t="s">
        <v>1366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1:14" ht="15">
      <c r="A385" s="15" t="s">
        <v>1367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ht="15">
      <c r="A386" s="15" t="s">
        <v>1368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1:14" ht="15">
      <c r="A387" s="15" t="s">
        <v>1369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1:14" ht="15">
      <c r="A388" s="15" t="s">
        <v>1370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1:14" ht="15">
      <c r="A389" s="15" t="s">
        <v>1371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1:14" ht="15">
      <c r="A390" s="15" t="s">
        <v>1372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ht="15">
      <c r="A391" s="15" t="s">
        <v>1373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ht="15">
      <c r="A392" s="15" t="s">
        <v>1374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ht="15">
      <c r="A393" s="15" t="s">
        <v>1375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1:14" ht="15">
      <c r="A394" s="15" t="s">
        <v>1376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1:14" ht="15">
      <c r="A395" s="15" t="s">
        <v>1377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1:14" ht="15">
      <c r="A396" s="15" t="s">
        <v>1378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1:14" ht="15">
      <c r="A397" s="15" t="s">
        <v>1379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1:14" ht="15">
      <c r="A398" s="15" t="s">
        <v>1380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1:14" ht="15">
      <c r="A399" s="15" t="s">
        <v>1381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1:14" ht="15">
      <c r="A400" s="15" t="s">
        <v>1382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1:14" ht="15">
      <c r="A401" s="15" t="s">
        <v>1383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1:14" ht="15">
      <c r="A402" s="15" t="s">
        <v>1384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1:14" ht="15">
      <c r="A403" s="15" t="s">
        <v>1385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1:14" ht="15">
      <c r="A404" s="15" t="s">
        <v>1386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1:14" ht="15">
      <c r="A405" s="15" t="s">
        <v>1387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1:14" ht="15">
      <c r="A406" s="15" t="s">
        <v>1388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1:14" ht="15">
      <c r="A407" s="15" t="s">
        <v>1389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1:14" ht="15">
      <c r="A408" s="15" t="s">
        <v>1390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ht="15">
      <c r="A409" s="15" t="s">
        <v>1391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1:14" ht="15">
      <c r="A410" s="15" t="s">
        <v>1392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1:14" ht="15">
      <c r="A411" s="15" t="s">
        <v>1393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1:14" ht="15">
      <c r="A412" s="15" t="s">
        <v>1394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1:14" ht="15">
      <c r="A413" s="15" t="s">
        <v>1395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1:14" ht="15">
      <c r="A414" s="15" t="s">
        <v>1396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1:14" ht="15">
      <c r="A415" s="15" t="s">
        <v>1397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1:14" ht="15">
      <c r="A416" s="15" t="s">
        <v>1398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1:14" ht="15">
      <c r="A417" s="15" t="s">
        <v>1399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1:14" ht="15">
      <c r="A418" s="15" t="s">
        <v>1400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1:14" ht="15">
      <c r="A419" s="15" t="s">
        <v>1401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1:14" ht="15">
      <c r="A420" s="15" t="s">
        <v>1402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1:14" ht="15">
      <c r="A421" s="15" t="s">
        <v>1403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1:14" ht="15">
      <c r="A422" s="15" t="s">
        <v>1404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1:14" ht="15">
      <c r="A423" s="15" t="s">
        <v>1405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1:14" ht="15">
      <c r="A424" s="15" t="s">
        <v>1406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ht="15">
      <c r="A425" s="15" t="s">
        <v>1407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1:14" ht="15">
      <c r="A426" s="15" t="s">
        <v>1408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1:14" ht="15">
      <c r="A427" s="15" t="s">
        <v>1409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1:14" ht="15">
      <c r="A428" s="15" t="s">
        <v>1410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1:14" ht="15">
      <c r="A429" s="15" t="s">
        <v>1411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1:14" ht="15">
      <c r="A430" s="15" t="s">
        <v>1412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1:14" ht="15">
      <c r="A431" s="15" t="s">
        <v>1413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1:14" ht="15">
      <c r="A432" s="15" t="s">
        <v>1414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1:14" ht="15">
      <c r="A433" s="15" t="s">
        <v>1415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1:14" ht="15">
      <c r="A434" s="15" t="s">
        <v>1416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1:14" ht="15">
      <c r="A435" s="15" t="s">
        <v>1417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1:14" ht="15">
      <c r="A436" s="15" t="s">
        <v>1418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1:14" ht="15">
      <c r="A437" s="15" t="s">
        <v>1419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1:14" ht="15">
      <c r="A438" s="15" t="s">
        <v>1420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1:14" ht="15">
      <c r="A439" s="15" t="s">
        <v>1421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1:14" ht="15">
      <c r="A440" s="15" t="s">
        <v>1422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5">
      <c r="A441" s="15" t="s">
        <v>1423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5">
      <c r="A442" s="15" t="s">
        <v>1424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5">
      <c r="A443" s="15" t="s">
        <v>1425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5">
      <c r="A444" s="15" t="s">
        <v>1426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5">
      <c r="A445" s="15" t="s">
        <v>1427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5">
      <c r="A446" s="15" t="s">
        <v>1428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5">
      <c r="A447" s="15" t="s">
        <v>1429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5">
      <c r="A448" s="15" t="s">
        <v>1430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5">
      <c r="A449" s="15" t="s">
        <v>1431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5">
      <c r="A450" s="15" t="s">
        <v>1432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5">
      <c r="A451" s="15" t="s">
        <v>1433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5">
      <c r="A452" s="15" t="s">
        <v>1434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5">
      <c r="A453" s="15" t="s">
        <v>1435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5">
      <c r="A454" s="15" t="s">
        <v>1436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5">
      <c r="A455" s="15" t="s">
        <v>1437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1:14" ht="15">
      <c r="A456" s="15" t="s">
        <v>1438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1:14" ht="15">
      <c r="A457" s="15" t="s">
        <v>1439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1:14" ht="15">
      <c r="A458" s="15" t="s">
        <v>1440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ht="15">
      <c r="A459" s="15" t="s">
        <v>1441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1:14" ht="15">
      <c r="A460" s="15" t="s">
        <v>1442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1:14" ht="15">
      <c r="A461" s="15" t="s">
        <v>1443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1:14" ht="15">
      <c r="A462" s="15" t="s">
        <v>1444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1:14" ht="15">
      <c r="A463" s="15" t="s">
        <v>1445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1:14" ht="15">
      <c r="A464" s="15" t="s">
        <v>1446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1:14" ht="15">
      <c r="A465" s="15" t="s">
        <v>1447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1:14" ht="15">
      <c r="A466" s="15" t="s">
        <v>1448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1:14" ht="15">
      <c r="A467" s="15" t="s">
        <v>1449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1:14" ht="15">
      <c r="A468" s="15" t="s">
        <v>1450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1:14" ht="15">
      <c r="A469" s="15" t="s">
        <v>1451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1:14" ht="15">
      <c r="A470" s="15" t="s">
        <v>1452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4" ht="15">
      <c r="A471" s="15" t="s">
        <v>1453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1:14" ht="15">
      <c r="A472" s="15" t="s">
        <v>1454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1:14" ht="15">
      <c r="A473" s="15" t="s">
        <v>1455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1:14" ht="15">
      <c r="A474" s="15" t="s">
        <v>1456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ht="15">
      <c r="A475" s="15" t="s">
        <v>1457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ht="15">
      <c r="A476" s="15" t="s">
        <v>1458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ht="15">
      <c r="A477" s="15" t="s">
        <v>1459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1:14" ht="15">
      <c r="A478" s="15" t="s">
        <v>1460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1:14" ht="15">
      <c r="A479" s="15" t="s">
        <v>1461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1:14" ht="15">
      <c r="A480" s="15" t="s">
        <v>1462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1:14" ht="15">
      <c r="A481" s="15" t="s">
        <v>1463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1:14" ht="15">
      <c r="A482" s="15" t="s">
        <v>1464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1:14" ht="15">
      <c r="A483" s="15" t="s">
        <v>1465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1:14" ht="15">
      <c r="A484" s="15" t="s">
        <v>1466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1:14" ht="15">
      <c r="A485" s="15" t="s">
        <v>1467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1:14" ht="15">
      <c r="A486" s="15" t="s">
        <v>1468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1:14" ht="15">
      <c r="A487" s="15" t="s">
        <v>1469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1:14" ht="15">
      <c r="A488" s="15" t="s">
        <v>1470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1:14" ht="15">
      <c r="A489" s="15" t="s">
        <v>1471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1:14" ht="15">
      <c r="A490" s="15" t="s">
        <v>1472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1:14" ht="15">
      <c r="A491" s="15" t="s">
        <v>1473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1:14" ht="15">
      <c r="A492" s="15" t="s">
        <v>1474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ht="15">
      <c r="A493" s="15" t="s">
        <v>1475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1:14" ht="15">
      <c r="A494" s="15" t="s">
        <v>1476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1:14" ht="15">
      <c r="A495" s="15" t="s">
        <v>1477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1:14" ht="15">
      <c r="A496" s="15" t="s">
        <v>1478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1:14" ht="15">
      <c r="A497" s="15" t="s">
        <v>1479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1:14" ht="15">
      <c r="A498" s="15" t="s">
        <v>1480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1:14" ht="15">
      <c r="A499" s="15" t="s">
        <v>1481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1:14" ht="15">
      <c r="A500" s="15" t="s">
        <v>1482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1:14" ht="15">
      <c r="A501" s="15" t="s">
        <v>1483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1:14" ht="15">
      <c r="A502" s="15" t="s">
        <v>1484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1:14" ht="15">
      <c r="A503" s="15" t="s">
        <v>1485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1:14" ht="15">
      <c r="A504" s="15" t="s">
        <v>1486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1:14" ht="15">
      <c r="A505" s="15" t="s">
        <v>1487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1:14" ht="15">
      <c r="A506" s="15" t="s">
        <v>1488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1:14" ht="15">
      <c r="A507" s="15" t="s">
        <v>1489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1:14" ht="15">
      <c r="A508" s="15" t="s">
        <v>1490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ht="15">
      <c r="A509" s="15" t="s">
        <v>1491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ht="15">
      <c r="A510" s="15" t="s">
        <v>1492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ht="15">
      <c r="A511" s="15" t="s">
        <v>1493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1:14" ht="15">
      <c r="A512" s="15" t="s">
        <v>1494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1:14" ht="15">
      <c r="A513" s="15" t="s">
        <v>1495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1:14" ht="15">
      <c r="A514" s="15" t="s">
        <v>1496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1:14" ht="15">
      <c r="A515" s="15" t="s">
        <v>1497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1:14" ht="15">
      <c r="A516" s="15" t="s">
        <v>1498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1:14" ht="15">
      <c r="A517" s="15" t="s">
        <v>1499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1:14" ht="15">
      <c r="A518" s="15" t="s">
        <v>1500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 ht="15">
      <c r="A519" s="15" t="s">
        <v>1501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 ht="15">
      <c r="A520" s="15" t="s">
        <v>1502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 ht="15">
      <c r="A521" s="15" t="s">
        <v>1503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 ht="15">
      <c r="A522" s="15" t="s">
        <v>1504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 ht="15">
      <c r="A523" s="15" t="s">
        <v>1505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ht="15">
      <c r="A524" s="15" t="s">
        <v>1506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 ht="15">
      <c r="A525" s="15" t="s">
        <v>1507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 ht="15">
      <c r="A526" s="15" t="s">
        <v>1508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ht="15">
      <c r="A527" s="15" t="s">
        <v>1509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 ht="15">
      <c r="A528" s="15" t="s">
        <v>1510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 ht="15">
      <c r="A529" s="15" t="s">
        <v>1511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 ht="15">
      <c r="A530" s="15" t="s">
        <v>1512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 ht="15">
      <c r="A531" s="15" t="s">
        <v>1513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 ht="15">
      <c r="A532" s="15" t="s">
        <v>1514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 ht="15">
      <c r="A533" s="15" t="s">
        <v>1515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 ht="15">
      <c r="A534" s="15" t="s">
        <v>1516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6">
      <selection activeCell="B39" sqref="B39"/>
    </sheetView>
  </sheetViews>
  <sheetFormatPr defaultColWidth="9.140625" defaultRowHeight="15"/>
  <cols>
    <col min="1" max="1" width="29.7109375" style="0" customWidth="1"/>
    <col min="2" max="2" width="36.28125" style="0" customWidth="1"/>
    <col min="3" max="3" width="33.57421875" style="20" customWidth="1"/>
  </cols>
  <sheetData>
    <row r="1" spans="1:3" ht="71.25" customHeight="1">
      <c r="A1" s="41" t="s">
        <v>700</v>
      </c>
      <c r="B1" s="41"/>
      <c r="C1" s="17"/>
    </row>
    <row r="2" spans="1:3" ht="15.75">
      <c r="A2" s="8" t="s">
        <v>698</v>
      </c>
      <c r="B2" s="16" t="s">
        <v>699</v>
      </c>
      <c r="C2" s="18"/>
    </row>
    <row r="3" spans="1:3" ht="15">
      <c r="A3" s="21" t="s">
        <v>910</v>
      </c>
      <c r="B3" s="22" t="s">
        <v>910</v>
      </c>
      <c r="C3" s="19"/>
    </row>
    <row r="4" spans="1:3" ht="15">
      <c r="A4" s="21" t="s">
        <v>911</v>
      </c>
      <c r="B4" s="22" t="s">
        <v>911</v>
      </c>
      <c r="C4" s="17"/>
    </row>
    <row r="5" spans="1:3" ht="15">
      <c r="A5" s="21" t="s">
        <v>912</v>
      </c>
      <c r="B5" s="22" t="s">
        <v>912</v>
      </c>
      <c r="C5" s="17"/>
    </row>
    <row r="6" spans="1:3" ht="15">
      <c r="A6" s="21" t="s">
        <v>913</v>
      </c>
      <c r="B6" s="22" t="s">
        <v>914</v>
      </c>
      <c r="C6" s="17"/>
    </row>
    <row r="7" spans="1:3" ht="15">
      <c r="A7" s="21" t="s">
        <v>915</v>
      </c>
      <c r="B7" s="22" t="s">
        <v>916</v>
      </c>
      <c r="C7" s="17"/>
    </row>
    <row r="8" spans="1:3" ht="15">
      <c r="A8" s="21" t="s">
        <v>917</v>
      </c>
      <c r="B8" s="22" t="s">
        <v>918</v>
      </c>
      <c r="C8" s="17"/>
    </row>
    <row r="9" spans="1:3" ht="15">
      <c r="A9" s="21" t="s">
        <v>919</v>
      </c>
      <c r="B9" s="22" t="s">
        <v>920</v>
      </c>
      <c r="C9" s="17"/>
    </row>
    <row r="10" spans="1:3" ht="15">
      <c r="A10" s="21" t="s">
        <v>921</v>
      </c>
      <c r="B10" s="22" t="s">
        <v>922</v>
      </c>
      <c r="C10" s="17"/>
    </row>
    <row r="11" spans="1:3" ht="15">
      <c r="A11" s="21" t="s">
        <v>923</v>
      </c>
      <c r="B11" s="22" t="s">
        <v>924</v>
      </c>
      <c r="C11" s="17"/>
    </row>
    <row r="12" spans="1:3" ht="15">
      <c r="A12" s="21" t="s">
        <v>925</v>
      </c>
      <c r="B12" s="22" t="s">
        <v>926</v>
      </c>
      <c r="C12" s="17"/>
    </row>
    <row r="13" spans="1:3" ht="15">
      <c r="A13" s="21" t="s">
        <v>927</v>
      </c>
      <c r="B13" s="22" t="s">
        <v>928</v>
      </c>
      <c r="C13" s="17"/>
    </row>
    <row r="14" spans="1:3" ht="15">
      <c r="A14" s="21" t="s">
        <v>929</v>
      </c>
      <c r="B14" s="22" t="s">
        <v>930</v>
      </c>
      <c r="C14" s="17"/>
    </row>
    <row r="15" spans="1:3" ht="15">
      <c r="A15" s="21" t="s">
        <v>931</v>
      </c>
      <c r="B15" s="22" t="s">
        <v>932</v>
      </c>
      <c r="C15" s="17"/>
    </row>
    <row r="16" spans="1:3" ht="15">
      <c r="A16" s="21" t="s">
        <v>933</v>
      </c>
      <c r="B16" s="22" t="s">
        <v>934</v>
      </c>
      <c r="C16" s="17"/>
    </row>
    <row r="17" spans="1:3" ht="15">
      <c r="A17" s="21" t="s">
        <v>935</v>
      </c>
      <c r="B17" s="22" t="s">
        <v>935</v>
      </c>
      <c r="C17" s="17"/>
    </row>
    <row r="18" spans="1:3" ht="15">
      <c r="A18" s="21" t="s">
        <v>936</v>
      </c>
      <c r="B18" s="22" t="s">
        <v>936</v>
      </c>
      <c r="C18" s="17"/>
    </row>
    <row r="19" spans="1:3" ht="15">
      <c r="A19" s="21" t="s">
        <v>937</v>
      </c>
      <c r="B19" s="22" t="s">
        <v>937</v>
      </c>
      <c r="C19" s="17"/>
    </row>
    <row r="20" spans="1:3" ht="15">
      <c r="A20" s="21" t="s">
        <v>938</v>
      </c>
      <c r="B20" s="22" t="s">
        <v>938</v>
      </c>
      <c r="C20" s="17"/>
    </row>
    <row r="21" spans="1:3" ht="15">
      <c r="A21" s="21" t="s">
        <v>939</v>
      </c>
      <c r="B21" s="22" t="s">
        <v>940</v>
      </c>
      <c r="C21" s="17"/>
    </row>
    <row r="22" spans="1:3" ht="15">
      <c r="A22" s="21" t="s">
        <v>941</v>
      </c>
      <c r="B22" s="22" t="s">
        <v>942</v>
      </c>
      <c r="C22" s="17"/>
    </row>
    <row r="23" spans="1:3" ht="15">
      <c r="A23" s="21" t="s">
        <v>943</v>
      </c>
      <c r="B23" s="22" t="s">
        <v>943</v>
      </c>
      <c r="C23" s="17"/>
    </row>
    <row r="24" spans="1:3" ht="15">
      <c r="A24" s="21" t="s">
        <v>944</v>
      </c>
      <c r="B24" s="22" t="s">
        <v>944</v>
      </c>
      <c r="C24" s="17"/>
    </row>
    <row r="25" spans="1:3" ht="15">
      <c r="A25" s="21" t="s">
        <v>945</v>
      </c>
      <c r="B25" s="22" t="s">
        <v>946</v>
      </c>
      <c r="C25" s="17"/>
    </row>
    <row r="26" spans="1:3" ht="15">
      <c r="A26" s="21" t="s">
        <v>947</v>
      </c>
      <c r="B26" s="22" t="s">
        <v>947</v>
      </c>
      <c r="C26" s="17"/>
    </row>
    <row r="27" spans="1:3" ht="15">
      <c r="A27" s="21" t="s">
        <v>948</v>
      </c>
      <c r="B27" s="22" t="s">
        <v>949</v>
      </c>
      <c r="C27" s="17"/>
    </row>
    <row r="28" spans="1:3" ht="15">
      <c r="A28" s="21" t="s">
        <v>950</v>
      </c>
      <c r="B28" s="22" t="s">
        <v>951</v>
      </c>
      <c r="C28" s="17"/>
    </row>
    <row r="29" spans="1:3" s="7" customFormat="1" ht="15">
      <c r="A29" s="23" t="s">
        <v>1530</v>
      </c>
      <c r="B29" s="24" t="s">
        <v>1531</v>
      </c>
      <c r="C29" s="17"/>
    </row>
    <row r="30" spans="1:3" ht="15">
      <c r="A30" s="21" t="s">
        <v>952</v>
      </c>
      <c r="B30" s="22" t="s">
        <v>953</v>
      </c>
      <c r="C30" s="17"/>
    </row>
    <row r="31" spans="1:3" ht="15">
      <c r="A31" s="21" t="s">
        <v>954</v>
      </c>
      <c r="B31" s="22" t="s">
        <v>955</v>
      </c>
      <c r="C31" s="17"/>
    </row>
    <row r="32" spans="1:3" ht="15">
      <c r="A32" s="21" t="s">
        <v>956</v>
      </c>
      <c r="B32" s="22" t="s">
        <v>957</v>
      </c>
      <c r="C32" s="17"/>
    </row>
    <row r="33" spans="1:3" ht="15">
      <c r="A33" s="21" t="s">
        <v>958</v>
      </c>
      <c r="B33" s="22" t="s">
        <v>958</v>
      </c>
      <c r="C33" s="17"/>
    </row>
    <row r="34" spans="1:3" ht="15">
      <c r="A34" s="21" t="s">
        <v>959</v>
      </c>
      <c r="B34" s="22" t="s">
        <v>960</v>
      </c>
      <c r="C34" s="17"/>
    </row>
    <row r="35" spans="1:3" ht="15">
      <c r="A35" s="21" t="s">
        <v>961</v>
      </c>
      <c r="B35" s="22" t="s">
        <v>962</v>
      </c>
      <c r="C35" s="17"/>
    </row>
    <row r="36" spans="1:3" ht="15">
      <c r="A36" s="21" t="s">
        <v>963</v>
      </c>
      <c r="B36" s="22" t="s">
        <v>964</v>
      </c>
      <c r="C36" s="17"/>
    </row>
    <row r="37" spans="1:3" ht="15">
      <c r="A37" s="21" t="s">
        <v>965</v>
      </c>
      <c r="B37" s="22" t="s">
        <v>966</v>
      </c>
      <c r="C37" s="17"/>
    </row>
    <row r="38" spans="1:3" ht="15">
      <c r="A38" s="21" t="s">
        <v>967</v>
      </c>
      <c r="B38" s="22" t="s">
        <v>968</v>
      </c>
      <c r="C38" s="17"/>
    </row>
    <row r="39" spans="1:3" ht="15">
      <c r="A39" s="21" t="s">
        <v>969</v>
      </c>
      <c r="B39" s="22" t="s">
        <v>970</v>
      </c>
      <c r="C39" s="17"/>
    </row>
    <row r="40" spans="1:3" ht="15">
      <c r="A40" s="21" t="s">
        <v>971</v>
      </c>
      <c r="B40" s="22" t="s">
        <v>972</v>
      </c>
      <c r="C40" s="17"/>
    </row>
    <row r="41" spans="1:3" ht="15">
      <c r="A41" s="21" t="s">
        <v>973</v>
      </c>
      <c r="B41" s="22" t="s">
        <v>974</v>
      </c>
      <c r="C41" s="17"/>
    </row>
    <row r="42" spans="1:3" ht="15">
      <c r="A42" s="21" t="s">
        <v>975</v>
      </c>
      <c r="B42" s="22" t="s">
        <v>976</v>
      </c>
      <c r="C42" s="17"/>
    </row>
    <row r="43" spans="1:3" ht="15">
      <c r="A43" s="21" t="s">
        <v>977</v>
      </c>
      <c r="B43" s="22" t="s">
        <v>978</v>
      </c>
      <c r="C43" s="17"/>
    </row>
    <row r="44" spans="1:3" ht="15">
      <c r="A44" s="21" t="s">
        <v>979</v>
      </c>
      <c r="B44" s="22" t="s">
        <v>980</v>
      </c>
      <c r="C44" s="17"/>
    </row>
    <row r="45" spans="1:3" ht="15">
      <c r="A45" s="21" t="s">
        <v>981</v>
      </c>
      <c r="B45" s="22" t="s">
        <v>982</v>
      </c>
      <c r="C45" s="17"/>
    </row>
    <row r="46" spans="1:3" ht="15">
      <c r="A46" s="21" t="s">
        <v>983</v>
      </c>
      <c r="B46" s="22" t="s">
        <v>983</v>
      </c>
      <c r="C46" s="17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7" customFormat="1" ht="15">
      <c r="A1" s="42" t="s">
        <v>713</v>
      </c>
      <c r="B1" s="42"/>
    </row>
    <row r="2" s="7" customFormat="1" ht="15"/>
    <row r="3" spans="1:2" ht="15">
      <c r="A3" s="9" t="s">
        <v>32</v>
      </c>
      <c r="B3" s="9" t="s">
        <v>8</v>
      </c>
    </row>
    <row r="4" spans="1:2" ht="15">
      <c r="A4" s="5" t="s">
        <v>857</v>
      </c>
      <c r="B4" s="5" t="s">
        <v>707</v>
      </c>
    </row>
    <row r="5" spans="1:2" ht="15">
      <c r="A5" s="5" t="s">
        <v>858</v>
      </c>
      <c r="B5" s="5" t="s">
        <v>708</v>
      </c>
    </row>
    <row r="6" spans="1:2" ht="15">
      <c r="A6" s="5" t="s">
        <v>890</v>
      </c>
      <c r="B6" s="5" t="s">
        <v>709</v>
      </c>
    </row>
    <row r="7" spans="1:2" s="7" customFormat="1" ht="15">
      <c r="A7" s="5" t="s">
        <v>859</v>
      </c>
      <c r="B7" s="5" t="s">
        <v>710</v>
      </c>
    </row>
    <row r="8" spans="1:2" s="7" customFormat="1" ht="15">
      <c r="A8" s="5" t="s">
        <v>860</v>
      </c>
      <c r="B8" s="5" t="s">
        <v>711</v>
      </c>
    </row>
    <row r="9" spans="1:2" ht="15">
      <c r="A9" s="5" t="s">
        <v>861</v>
      </c>
      <c r="B9" s="5" t="s">
        <v>712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0.421875" style="0" customWidth="1"/>
    <col min="2" max="2" width="75.7109375" style="0" customWidth="1"/>
  </cols>
  <sheetData>
    <row r="1" spans="1:2" ht="15">
      <c r="A1" s="43" t="s">
        <v>754</v>
      </c>
      <c r="B1" s="43"/>
    </row>
    <row r="2" spans="1:2" ht="15">
      <c r="A2" s="13" t="s">
        <v>755</v>
      </c>
      <c r="B2" s="13" t="s">
        <v>8</v>
      </c>
    </row>
    <row r="3" spans="1:2" ht="15">
      <c r="A3" s="10" t="s">
        <v>1524</v>
      </c>
      <c r="B3" s="11" t="s">
        <v>1525</v>
      </c>
    </row>
    <row r="4" spans="1:2" ht="15">
      <c r="A4" s="10" t="s">
        <v>756</v>
      </c>
      <c r="B4" s="11" t="s">
        <v>757</v>
      </c>
    </row>
    <row r="5" spans="1:2" ht="15">
      <c r="A5" s="10" t="s">
        <v>758</v>
      </c>
      <c r="B5" s="11" t="s">
        <v>759</v>
      </c>
    </row>
    <row r="6" spans="1:2" ht="15">
      <c r="A6" s="10" t="s">
        <v>760</v>
      </c>
      <c r="B6" s="11" t="s">
        <v>761</v>
      </c>
    </row>
    <row r="7" spans="1:2" ht="30">
      <c r="A7" s="10" t="s">
        <v>762</v>
      </c>
      <c r="B7" s="11" t="s">
        <v>763</v>
      </c>
    </row>
    <row r="8" spans="1:2" ht="15">
      <c r="A8" s="10" t="s">
        <v>764</v>
      </c>
      <c r="B8" s="11" t="s">
        <v>765</v>
      </c>
    </row>
    <row r="9" spans="1:2" s="7" customFormat="1" ht="15">
      <c r="A9" s="10" t="s">
        <v>766</v>
      </c>
      <c r="B9" s="11" t="s">
        <v>767</v>
      </c>
    </row>
    <row r="10" spans="1:2" ht="15">
      <c r="A10" s="10" t="s">
        <v>1520</v>
      </c>
      <c r="B10" s="11" t="s">
        <v>1521</v>
      </c>
    </row>
    <row r="11" spans="1:2" ht="15">
      <c r="A11" s="10" t="s">
        <v>768</v>
      </c>
      <c r="B11" s="11" t="s">
        <v>769</v>
      </c>
    </row>
    <row r="12" spans="1:2" ht="15">
      <c r="A12" s="10" t="s">
        <v>770</v>
      </c>
      <c r="B12" s="11" t="s">
        <v>771</v>
      </c>
    </row>
    <row r="13" spans="1:2" ht="15">
      <c r="A13" s="10" t="s">
        <v>772</v>
      </c>
      <c r="B13" s="11" t="s">
        <v>773</v>
      </c>
    </row>
    <row r="14" spans="1:2" ht="30">
      <c r="A14" s="10" t="s">
        <v>774</v>
      </c>
      <c r="B14" s="11" t="s">
        <v>775</v>
      </c>
    </row>
    <row r="15" spans="1:2" ht="30">
      <c r="A15" s="10" t="s">
        <v>776</v>
      </c>
      <c r="B15" s="11" t="s">
        <v>777</v>
      </c>
    </row>
    <row r="16" spans="1:2" ht="30">
      <c r="A16" s="10" t="s">
        <v>778</v>
      </c>
      <c r="B16" s="11" t="s">
        <v>779</v>
      </c>
    </row>
    <row r="17" spans="1:2" ht="15">
      <c r="A17" s="10" t="s">
        <v>780</v>
      </c>
      <c r="B17" s="11" t="s">
        <v>781</v>
      </c>
    </row>
    <row r="18" spans="1:2" ht="15">
      <c r="A18" s="10" t="s">
        <v>782</v>
      </c>
      <c r="B18" s="11" t="s">
        <v>783</v>
      </c>
    </row>
    <row r="19" spans="1:2" ht="15">
      <c r="A19" s="10" t="s">
        <v>784</v>
      </c>
      <c r="B19" s="11" t="s">
        <v>785</v>
      </c>
    </row>
    <row r="20" spans="1:2" ht="15">
      <c r="A20" s="10" t="s">
        <v>786</v>
      </c>
      <c r="B20" s="11" t="s">
        <v>787</v>
      </c>
    </row>
    <row r="21" spans="1:2" ht="15">
      <c r="A21" s="10" t="s">
        <v>788</v>
      </c>
      <c r="B21" s="11" t="s">
        <v>789</v>
      </c>
    </row>
    <row r="22" spans="1:2" ht="30">
      <c r="A22" s="10" t="s">
        <v>790</v>
      </c>
      <c r="B22" s="11" t="s">
        <v>791</v>
      </c>
    </row>
    <row r="23" spans="1:2" ht="15">
      <c r="A23" s="10" t="s">
        <v>792</v>
      </c>
      <c r="B23" s="11" t="s">
        <v>793</v>
      </c>
    </row>
    <row r="24" spans="1:2" ht="15">
      <c r="A24" s="10" t="s">
        <v>794</v>
      </c>
      <c r="B24" s="11" t="s">
        <v>795</v>
      </c>
    </row>
    <row r="25" spans="1:2" ht="15">
      <c r="A25" s="10" t="s">
        <v>796</v>
      </c>
      <c r="B25" s="11" t="s">
        <v>797</v>
      </c>
    </row>
    <row r="26" spans="1:2" ht="15">
      <c r="A26" s="10" t="s">
        <v>798</v>
      </c>
      <c r="B26" s="11" t="s">
        <v>799</v>
      </c>
    </row>
    <row r="27" spans="1:2" ht="30">
      <c r="A27" s="10" t="s">
        <v>1526</v>
      </c>
      <c r="B27" s="11" t="s">
        <v>1527</v>
      </c>
    </row>
    <row r="28" spans="1:2" ht="15">
      <c r="A28" s="10" t="s">
        <v>1528</v>
      </c>
      <c r="B28" s="11" t="s">
        <v>1529</v>
      </c>
    </row>
    <row r="29" spans="1:2" ht="30">
      <c r="A29" s="10" t="s">
        <v>800</v>
      </c>
      <c r="B29" s="11" t="s">
        <v>801</v>
      </c>
    </row>
    <row r="30" spans="1:2" ht="30">
      <c r="A30" s="10" t="s">
        <v>802</v>
      </c>
      <c r="B30" s="11" t="s">
        <v>803</v>
      </c>
    </row>
    <row r="31" spans="1:2" ht="30">
      <c r="A31" s="10" t="s">
        <v>804</v>
      </c>
      <c r="B31" s="11" t="s">
        <v>805</v>
      </c>
    </row>
    <row r="32" spans="1:2" ht="30">
      <c r="A32" s="10" t="s">
        <v>806</v>
      </c>
      <c r="B32" s="11" t="s">
        <v>807</v>
      </c>
    </row>
    <row r="33" spans="1:2" ht="15">
      <c r="A33" s="10" t="s">
        <v>808</v>
      </c>
      <c r="B33" s="11" t="s">
        <v>809</v>
      </c>
    </row>
    <row r="34" spans="1:2" s="7" customFormat="1" ht="15">
      <c r="A34" s="10" t="s">
        <v>810</v>
      </c>
      <c r="B34" s="11" t="s">
        <v>811</v>
      </c>
    </row>
    <row r="35" spans="1:2" ht="30">
      <c r="A35" s="10" t="s">
        <v>812</v>
      </c>
      <c r="B35" s="11" t="s">
        <v>813</v>
      </c>
    </row>
    <row r="36" spans="1:2" ht="30">
      <c r="A36" s="10" t="s">
        <v>814</v>
      </c>
      <c r="B36" s="11" t="s">
        <v>815</v>
      </c>
    </row>
    <row r="37" spans="1:2" ht="30">
      <c r="A37" s="10" t="s">
        <v>1518</v>
      </c>
      <c r="B37" s="11" t="s">
        <v>1519</v>
      </c>
    </row>
    <row r="38" spans="1:2" ht="15">
      <c r="A38" s="10" t="s">
        <v>816</v>
      </c>
      <c r="B38" s="11" t="s">
        <v>817</v>
      </c>
    </row>
    <row r="39" spans="1:2" ht="30">
      <c r="A39" s="10" t="s">
        <v>818</v>
      </c>
      <c r="B39" s="11" t="s">
        <v>819</v>
      </c>
    </row>
    <row r="40" spans="1:2" ht="30">
      <c r="A40" s="10" t="s">
        <v>820</v>
      </c>
      <c r="B40" s="11" t="s">
        <v>821</v>
      </c>
    </row>
    <row r="41" spans="1:2" ht="15">
      <c r="A41" s="10" t="s">
        <v>822</v>
      </c>
      <c r="B41" s="11" t="s">
        <v>823</v>
      </c>
    </row>
    <row r="42" spans="1:2" ht="15">
      <c r="A42" s="10" t="s">
        <v>824</v>
      </c>
      <c r="B42" s="11" t="s">
        <v>825</v>
      </c>
    </row>
    <row r="43" spans="1:2" ht="15">
      <c r="A43" s="12">
        <v>139</v>
      </c>
      <c r="B43" s="11" t="s">
        <v>826</v>
      </c>
    </row>
    <row r="44" spans="1:2" ht="30">
      <c r="A44" s="12" t="s">
        <v>827</v>
      </c>
      <c r="B44" s="11" t="s">
        <v>828</v>
      </c>
    </row>
    <row r="45" spans="1:2" ht="15">
      <c r="A45" s="10" t="s">
        <v>829</v>
      </c>
      <c r="B45" s="11" t="s">
        <v>830</v>
      </c>
    </row>
    <row r="46" spans="1:2" ht="30">
      <c r="A46" s="10" t="s">
        <v>831</v>
      </c>
      <c r="B46" s="11" t="s">
        <v>832</v>
      </c>
    </row>
    <row r="47" spans="1:2" ht="15">
      <c r="A47" s="10" t="s">
        <v>833</v>
      </c>
      <c r="B47" s="11" t="s">
        <v>834</v>
      </c>
    </row>
    <row r="48" spans="1:2" ht="30">
      <c r="A48" s="10" t="s">
        <v>835</v>
      </c>
      <c r="B48" s="11" t="s">
        <v>836</v>
      </c>
    </row>
    <row r="49" spans="1:2" ht="30">
      <c r="A49" s="10" t="s">
        <v>837</v>
      </c>
      <c r="B49" s="11" t="s">
        <v>838</v>
      </c>
    </row>
    <row r="50" spans="1:2" ht="30">
      <c r="A50" s="10" t="s">
        <v>839</v>
      </c>
      <c r="B50" s="11" t="s">
        <v>840</v>
      </c>
    </row>
    <row r="51" spans="1:2" ht="15">
      <c r="A51" s="10" t="s">
        <v>841</v>
      </c>
      <c r="B51" s="11" t="s">
        <v>842</v>
      </c>
    </row>
    <row r="52" spans="1:2" ht="30">
      <c r="A52" s="10" t="s">
        <v>843</v>
      </c>
      <c r="B52" s="11" t="s">
        <v>844</v>
      </c>
    </row>
    <row r="53" spans="1:2" s="7" customFormat="1" ht="30">
      <c r="A53" s="10" t="s">
        <v>845</v>
      </c>
      <c r="B53" s="11" t="s">
        <v>846</v>
      </c>
    </row>
    <row r="54" spans="1:2" ht="30">
      <c r="A54" s="10" t="s">
        <v>847</v>
      </c>
      <c r="B54" s="11" t="s">
        <v>848</v>
      </c>
    </row>
    <row r="55" spans="1:2" ht="30">
      <c r="A55" s="10" t="s">
        <v>849</v>
      </c>
      <c r="B55" s="11" t="s">
        <v>850</v>
      </c>
    </row>
    <row r="56" spans="1:2" ht="15">
      <c r="A56" s="10" t="s">
        <v>1517</v>
      </c>
      <c r="B56" s="11" t="s">
        <v>1522</v>
      </c>
    </row>
    <row r="57" spans="1:2" ht="30">
      <c r="A57" s="10" t="s">
        <v>851</v>
      </c>
      <c r="B57" s="11" t="s">
        <v>852</v>
      </c>
    </row>
    <row r="58" spans="1:2" ht="15">
      <c r="A58" s="10" t="s">
        <v>853</v>
      </c>
      <c r="B58" s="11" t="s">
        <v>854</v>
      </c>
    </row>
    <row r="59" spans="1:2" ht="30">
      <c r="A59" s="10" t="s">
        <v>855</v>
      </c>
      <c r="B59" s="11" t="s">
        <v>856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B1">
      <selection activeCell="B26" sqref="B26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42" t="s">
        <v>717</v>
      </c>
      <c r="B1" s="42"/>
    </row>
    <row r="2" spans="1:2" ht="15">
      <c r="A2" s="7"/>
      <c r="B2" s="7"/>
    </row>
    <row r="3" spans="1:2" ht="15">
      <c r="A3" s="5" t="s">
        <v>862</v>
      </c>
      <c r="B3" s="5" t="s">
        <v>714</v>
      </c>
    </row>
    <row r="4" spans="1:2" ht="15">
      <c r="A4" s="5" t="s">
        <v>863</v>
      </c>
      <c r="B4" s="5" t="s">
        <v>715</v>
      </c>
    </row>
    <row r="5" spans="1:2" ht="15">
      <c r="A5" s="5" t="s">
        <v>864</v>
      </c>
      <c r="B5" s="5" t="s">
        <v>716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5"/>
  <sheetViews>
    <sheetView zoomScalePageLayoutView="0" workbookViewId="0" topLeftCell="A115">
      <selection activeCell="A132" sqref="A132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1"/>
      <c r="B1" s="1"/>
      <c r="C1" s="1"/>
    </row>
    <row r="2" spans="1:3" ht="18.75">
      <c r="A2" s="44" t="s">
        <v>33</v>
      </c>
      <c r="B2" s="44"/>
      <c r="C2" s="44"/>
    </row>
    <row r="3" spans="1:3" ht="15">
      <c r="A3" s="1"/>
      <c r="B3" s="1"/>
      <c r="C3" s="1"/>
    </row>
    <row r="4" spans="1:3" ht="15">
      <c r="A4" s="2"/>
      <c r="B4" s="2"/>
      <c r="C4" s="2"/>
    </row>
    <row r="5" spans="1:3" ht="15">
      <c r="A5" s="45" t="s">
        <v>34</v>
      </c>
      <c r="B5" s="47" t="s">
        <v>35</v>
      </c>
      <c r="C5" s="47"/>
    </row>
    <row r="6" spans="1:3" ht="28.5">
      <c r="A6" s="46"/>
      <c r="B6" s="3" t="s">
        <v>36</v>
      </c>
      <c r="C6" s="3" t="s">
        <v>37</v>
      </c>
    </row>
    <row r="7" spans="1:3" ht="15">
      <c r="A7" s="4" t="s">
        <v>38</v>
      </c>
      <c r="B7" s="4" t="s">
        <v>39</v>
      </c>
      <c r="C7" s="4" t="s">
        <v>39</v>
      </c>
    </row>
    <row r="8" spans="1:3" ht="15">
      <c r="A8" s="4" t="s">
        <v>40</v>
      </c>
      <c r="B8" s="4" t="s">
        <v>41</v>
      </c>
      <c r="C8" s="4" t="s">
        <v>42</v>
      </c>
    </row>
    <row r="9" spans="1:3" ht="15">
      <c r="A9" s="4" t="s">
        <v>43</v>
      </c>
      <c r="B9" s="4" t="s">
        <v>44</v>
      </c>
      <c r="C9" s="4" t="s">
        <v>45</v>
      </c>
    </row>
    <row r="10" spans="1:3" ht="15">
      <c r="A10" s="4" t="s">
        <v>46</v>
      </c>
      <c r="B10" s="4" t="s">
        <v>47</v>
      </c>
      <c r="C10" s="4" t="s">
        <v>48</v>
      </c>
    </row>
    <row r="11" spans="1:3" ht="15">
      <c r="A11" s="4" t="s">
        <v>49</v>
      </c>
      <c r="B11" s="4" t="s">
        <v>50</v>
      </c>
      <c r="C11" s="4" t="s">
        <v>51</v>
      </c>
    </row>
    <row r="12" spans="1:3" ht="15">
      <c r="A12" s="4" t="s">
        <v>52</v>
      </c>
      <c r="B12" s="4" t="s">
        <v>53</v>
      </c>
      <c r="C12" s="4" t="s">
        <v>54</v>
      </c>
    </row>
    <row r="13" spans="1:3" ht="15">
      <c r="A13" s="4" t="s">
        <v>55</v>
      </c>
      <c r="B13" s="4" t="s">
        <v>56</v>
      </c>
      <c r="C13" s="4" t="s">
        <v>57</v>
      </c>
    </row>
    <row r="14" spans="1:3" ht="15">
      <c r="A14" s="4" t="s">
        <v>58</v>
      </c>
      <c r="B14" s="4" t="s">
        <v>59</v>
      </c>
      <c r="C14" s="4" t="s">
        <v>59</v>
      </c>
    </row>
    <row r="15" spans="1:3" ht="15">
      <c r="A15" s="4" t="s">
        <v>60</v>
      </c>
      <c r="B15" s="4" t="s">
        <v>61</v>
      </c>
      <c r="C15" s="4" t="s">
        <v>61</v>
      </c>
    </row>
    <row r="16" spans="1:3" ht="15">
      <c r="A16" s="4" t="s">
        <v>62</v>
      </c>
      <c r="B16" s="4" t="s">
        <v>63</v>
      </c>
      <c r="C16" s="4" t="s">
        <v>63</v>
      </c>
    </row>
    <row r="17" spans="1:3" ht="15">
      <c r="A17" s="4" t="s">
        <v>64</v>
      </c>
      <c r="B17" s="4" t="s">
        <v>65</v>
      </c>
      <c r="C17" s="4" t="s">
        <v>66</v>
      </c>
    </row>
    <row r="18" spans="1:3" ht="15">
      <c r="A18" s="4" t="s">
        <v>67</v>
      </c>
      <c r="B18" s="4" t="s">
        <v>68</v>
      </c>
      <c r="C18" s="4" t="s">
        <v>69</v>
      </c>
    </row>
    <row r="19" spans="1:3" ht="15">
      <c r="A19" s="4" t="s">
        <v>70</v>
      </c>
      <c r="B19" s="4" t="s">
        <v>71</v>
      </c>
      <c r="C19" s="4" t="s">
        <v>71</v>
      </c>
    </row>
    <row r="20" spans="1:3" ht="15">
      <c r="A20" s="4" t="s">
        <v>72</v>
      </c>
      <c r="B20" s="4" t="s">
        <v>73</v>
      </c>
      <c r="C20" s="4" t="s">
        <v>73</v>
      </c>
    </row>
    <row r="21" spans="1:3" ht="15">
      <c r="A21" s="4" t="s">
        <v>74</v>
      </c>
      <c r="B21" s="4" t="s">
        <v>75</v>
      </c>
      <c r="C21" s="4" t="s">
        <v>75</v>
      </c>
    </row>
    <row r="22" spans="1:3" ht="15">
      <c r="A22" s="4" t="s">
        <v>76</v>
      </c>
      <c r="B22" s="4" t="s">
        <v>77</v>
      </c>
      <c r="C22" s="4" t="s">
        <v>78</v>
      </c>
    </row>
    <row r="23" spans="1:3" ht="15">
      <c r="A23" s="4" t="s">
        <v>79</v>
      </c>
      <c r="B23" s="4" t="s">
        <v>80</v>
      </c>
      <c r="C23" s="4" t="s">
        <v>81</v>
      </c>
    </row>
    <row r="24" spans="1:3" ht="15">
      <c r="A24" s="4" t="s">
        <v>82</v>
      </c>
      <c r="B24" s="4" t="s">
        <v>83</v>
      </c>
      <c r="C24" s="4" t="s">
        <v>84</v>
      </c>
    </row>
    <row r="25" spans="1:3" ht="15">
      <c r="A25" s="4" t="s">
        <v>85</v>
      </c>
      <c r="B25" s="4" t="s">
        <v>86</v>
      </c>
      <c r="C25" s="4" t="s">
        <v>86</v>
      </c>
    </row>
    <row r="26" spans="1:3" ht="15">
      <c r="A26" s="4" t="s">
        <v>87</v>
      </c>
      <c r="B26" s="4" t="s">
        <v>88</v>
      </c>
      <c r="C26" s="4" t="s">
        <v>89</v>
      </c>
    </row>
    <row r="27" spans="1:3" ht="15">
      <c r="A27" s="4" t="s">
        <v>90</v>
      </c>
      <c r="B27" s="4" t="s">
        <v>91</v>
      </c>
      <c r="C27" s="4" t="s">
        <v>91</v>
      </c>
    </row>
    <row r="28" spans="1:3" ht="15">
      <c r="A28" s="4" t="s">
        <v>92</v>
      </c>
      <c r="B28" s="4" t="s">
        <v>93</v>
      </c>
      <c r="C28" s="4" t="s">
        <v>94</v>
      </c>
    </row>
    <row r="29" spans="1:3" ht="15">
      <c r="A29" s="4" t="s">
        <v>95</v>
      </c>
      <c r="B29" s="4" t="s">
        <v>96</v>
      </c>
      <c r="C29" s="4" t="s">
        <v>96</v>
      </c>
    </row>
    <row r="30" spans="1:3" ht="15">
      <c r="A30" s="4" t="s">
        <v>97</v>
      </c>
      <c r="B30" s="4" t="s">
        <v>98</v>
      </c>
      <c r="C30" s="4" t="s">
        <v>99</v>
      </c>
    </row>
    <row r="31" spans="1:3" ht="15">
      <c r="A31" s="4" t="s">
        <v>100</v>
      </c>
      <c r="B31" s="4" t="s">
        <v>101</v>
      </c>
      <c r="C31" s="4" t="s">
        <v>101</v>
      </c>
    </row>
    <row r="32" spans="1:3" ht="15">
      <c r="A32" s="4" t="s">
        <v>102</v>
      </c>
      <c r="B32" s="4" t="s">
        <v>103</v>
      </c>
      <c r="C32" s="4" t="s">
        <v>103</v>
      </c>
    </row>
    <row r="33" spans="1:3" ht="15">
      <c r="A33" s="4" t="s">
        <v>104</v>
      </c>
      <c r="B33" s="4" t="s">
        <v>105</v>
      </c>
      <c r="C33" s="4" t="s">
        <v>105</v>
      </c>
    </row>
    <row r="34" spans="1:3" ht="15">
      <c r="A34" s="4" t="s">
        <v>106</v>
      </c>
      <c r="B34" s="4" t="s">
        <v>107</v>
      </c>
      <c r="C34" s="4" t="s">
        <v>108</v>
      </c>
    </row>
    <row r="35" spans="1:3" ht="15">
      <c r="A35" s="4" t="s">
        <v>109</v>
      </c>
      <c r="B35" s="4" t="s">
        <v>110</v>
      </c>
      <c r="C35" s="4" t="s">
        <v>111</v>
      </c>
    </row>
    <row r="36" spans="1:3" ht="15">
      <c r="A36" s="4" t="s">
        <v>112</v>
      </c>
      <c r="B36" s="4" t="s">
        <v>113</v>
      </c>
      <c r="C36" s="4" t="s">
        <v>113</v>
      </c>
    </row>
    <row r="37" spans="1:3" ht="15">
      <c r="A37" s="4" t="s">
        <v>114</v>
      </c>
      <c r="B37" s="4" t="s">
        <v>115</v>
      </c>
      <c r="C37" s="4" t="s">
        <v>116</v>
      </c>
    </row>
    <row r="38" spans="1:3" ht="15">
      <c r="A38" s="4" t="s">
        <v>117</v>
      </c>
      <c r="B38" s="4" t="s">
        <v>118</v>
      </c>
      <c r="C38" s="4" t="s">
        <v>118</v>
      </c>
    </row>
    <row r="39" spans="1:3" ht="15">
      <c r="A39" s="4" t="s">
        <v>119</v>
      </c>
      <c r="B39" s="4" t="s">
        <v>120</v>
      </c>
      <c r="C39" s="4" t="s">
        <v>121</v>
      </c>
    </row>
    <row r="40" spans="1:3" ht="15">
      <c r="A40" s="4" t="s">
        <v>122</v>
      </c>
      <c r="B40" s="4" t="s">
        <v>123</v>
      </c>
      <c r="C40" s="4" t="s">
        <v>123</v>
      </c>
    </row>
    <row r="41" spans="1:3" ht="15">
      <c r="A41" s="4" t="s">
        <v>124</v>
      </c>
      <c r="B41" s="4" t="s">
        <v>125</v>
      </c>
      <c r="C41" s="4" t="s">
        <v>125</v>
      </c>
    </row>
    <row r="42" spans="1:3" ht="15">
      <c r="A42" s="4" t="s">
        <v>126</v>
      </c>
      <c r="B42" s="4" t="s">
        <v>127</v>
      </c>
      <c r="C42" s="4" t="s">
        <v>128</v>
      </c>
    </row>
    <row r="43" spans="1:3" ht="15">
      <c r="A43" s="4" t="s">
        <v>129</v>
      </c>
      <c r="B43" s="4" t="s">
        <v>130</v>
      </c>
      <c r="C43" s="4" t="s">
        <v>130</v>
      </c>
    </row>
    <row r="44" spans="1:3" ht="15">
      <c r="A44" s="4" t="s">
        <v>131</v>
      </c>
      <c r="B44" s="4" t="s">
        <v>132</v>
      </c>
      <c r="C44" s="4" t="s">
        <v>132</v>
      </c>
    </row>
    <row r="45" spans="1:3" ht="15">
      <c r="A45" s="4" t="s">
        <v>133</v>
      </c>
      <c r="B45" s="4" t="s">
        <v>134</v>
      </c>
      <c r="C45" s="4" t="s">
        <v>135</v>
      </c>
    </row>
    <row r="46" spans="1:3" ht="15">
      <c r="A46" s="4" t="s">
        <v>136</v>
      </c>
      <c r="B46" s="4" t="s">
        <v>137</v>
      </c>
      <c r="C46" s="4" t="s">
        <v>138</v>
      </c>
    </row>
    <row r="47" spans="1:3" ht="30">
      <c r="A47" s="4" t="s">
        <v>139</v>
      </c>
      <c r="B47" s="4" t="s">
        <v>140</v>
      </c>
      <c r="C47" s="4" t="s">
        <v>141</v>
      </c>
    </row>
    <row r="48" spans="1:3" ht="15">
      <c r="A48" s="4" t="s">
        <v>142</v>
      </c>
      <c r="B48" s="4" t="s">
        <v>143</v>
      </c>
      <c r="C48" s="4" t="s">
        <v>144</v>
      </c>
    </row>
    <row r="49" spans="1:3" ht="15">
      <c r="A49" s="4" t="s">
        <v>145</v>
      </c>
      <c r="B49" s="4" t="s">
        <v>146</v>
      </c>
      <c r="C49" s="4" t="s">
        <v>147</v>
      </c>
    </row>
    <row r="50" spans="1:3" ht="15">
      <c r="A50" s="4" t="s">
        <v>148</v>
      </c>
      <c r="B50" s="4" t="s">
        <v>149</v>
      </c>
      <c r="C50" s="4" t="s">
        <v>149</v>
      </c>
    </row>
    <row r="51" spans="1:3" ht="15">
      <c r="A51" s="4" t="s">
        <v>150</v>
      </c>
      <c r="B51" s="4" t="s">
        <v>151</v>
      </c>
      <c r="C51" s="4" t="s">
        <v>152</v>
      </c>
    </row>
    <row r="52" spans="1:3" ht="15">
      <c r="A52" s="4" t="s">
        <v>153</v>
      </c>
      <c r="B52" s="4" t="s">
        <v>154</v>
      </c>
      <c r="C52" s="4" t="s">
        <v>155</v>
      </c>
    </row>
    <row r="53" spans="1:3" ht="15">
      <c r="A53" s="4" t="s">
        <v>156</v>
      </c>
      <c r="B53" s="4" t="s">
        <v>157</v>
      </c>
      <c r="C53" s="4" t="s">
        <v>157</v>
      </c>
    </row>
    <row r="54" spans="1:3" ht="15">
      <c r="A54" s="4" t="s">
        <v>158</v>
      </c>
      <c r="B54" s="4" t="s">
        <v>159</v>
      </c>
      <c r="C54" s="4" t="s">
        <v>160</v>
      </c>
    </row>
    <row r="55" spans="1:3" ht="15">
      <c r="A55" s="4" t="s">
        <v>161</v>
      </c>
      <c r="B55" s="4" t="s">
        <v>162</v>
      </c>
      <c r="C55" s="4" t="s">
        <v>163</v>
      </c>
    </row>
    <row r="56" spans="1:3" ht="15">
      <c r="A56" s="4" t="s">
        <v>164</v>
      </c>
      <c r="B56" s="4" t="s">
        <v>165</v>
      </c>
      <c r="C56" s="4" t="s">
        <v>165</v>
      </c>
    </row>
    <row r="57" spans="1:3" ht="15">
      <c r="A57" s="4" t="s">
        <v>166</v>
      </c>
      <c r="B57" s="4" t="s">
        <v>167</v>
      </c>
      <c r="C57" s="4" t="s">
        <v>167</v>
      </c>
    </row>
    <row r="58" spans="1:3" ht="15">
      <c r="A58" s="4" t="s">
        <v>168</v>
      </c>
      <c r="B58" s="4" t="s">
        <v>169</v>
      </c>
      <c r="C58" s="4" t="s">
        <v>169</v>
      </c>
    </row>
    <row r="59" spans="1:3" ht="15">
      <c r="A59" s="4" t="s">
        <v>170</v>
      </c>
      <c r="B59" s="4" t="s">
        <v>171</v>
      </c>
      <c r="C59" s="4" t="s">
        <v>171</v>
      </c>
    </row>
    <row r="60" spans="1:3" ht="15">
      <c r="A60" s="4" t="s">
        <v>172</v>
      </c>
      <c r="B60" s="4" t="s">
        <v>173</v>
      </c>
      <c r="C60" s="4" t="s">
        <v>173</v>
      </c>
    </row>
    <row r="61" spans="1:3" ht="15">
      <c r="A61" s="4" t="s">
        <v>174</v>
      </c>
      <c r="B61" s="4" t="s">
        <v>175</v>
      </c>
      <c r="C61" s="4" t="s">
        <v>176</v>
      </c>
    </row>
    <row r="62" spans="1:3" ht="15">
      <c r="A62" s="4" t="s">
        <v>177</v>
      </c>
      <c r="B62" s="4" t="s">
        <v>178</v>
      </c>
      <c r="C62" s="4" t="s">
        <v>178</v>
      </c>
    </row>
    <row r="63" spans="1:3" ht="15">
      <c r="A63" s="4" t="s">
        <v>179</v>
      </c>
      <c r="B63" s="4" t="s">
        <v>180</v>
      </c>
      <c r="C63" s="4" t="s">
        <v>181</v>
      </c>
    </row>
    <row r="64" spans="1:3" ht="15">
      <c r="A64" s="4" t="s">
        <v>182</v>
      </c>
      <c r="B64" s="4" t="s">
        <v>183</v>
      </c>
      <c r="C64" s="4" t="s">
        <v>184</v>
      </c>
    </row>
    <row r="65" spans="1:3" ht="15">
      <c r="A65" s="4" t="s">
        <v>185</v>
      </c>
      <c r="B65" s="4" t="s">
        <v>186</v>
      </c>
      <c r="C65" s="4" t="s">
        <v>186</v>
      </c>
    </row>
    <row r="66" spans="1:3" ht="15">
      <c r="A66" s="4" t="s">
        <v>187</v>
      </c>
      <c r="B66" s="4" t="s">
        <v>188</v>
      </c>
      <c r="C66" s="4" t="s">
        <v>189</v>
      </c>
    </row>
    <row r="67" spans="1:3" ht="15">
      <c r="A67" s="4" t="s">
        <v>190</v>
      </c>
      <c r="B67" s="4" t="s">
        <v>191</v>
      </c>
      <c r="C67" s="4" t="s">
        <v>192</v>
      </c>
    </row>
    <row r="68" spans="1:3" ht="15">
      <c r="A68" s="4" t="s">
        <v>193</v>
      </c>
      <c r="B68" s="4" t="s">
        <v>194</v>
      </c>
      <c r="C68" s="4" t="s">
        <v>195</v>
      </c>
    </row>
    <row r="69" spans="1:3" ht="15">
      <c r="A69" s="4" t="s">
        <v>196</v>
      </c>
      <c r="B69" s="4" t="s">
        <v>197</v>
      </c>
      <c r="C69" s="4" t="s">
        <v>197</v>
      </c>
    </row>
    <row r="70" spans="1:3" ht="15">
      <c r="A70" s="4" t="s">
        <v>198</v>
      </c>
      <c r="B70" s="4" t="s">
        <v>199</v>
      </c>
      <c r="C70" s="4" t="s">
        <v>199</v>
      </c>
    </row>
    <row r="71" spans="1:3" ht="15">
      <c r="A71" s="4" t="s">
        <v>200</v>
      </c>
      <c r="B71" s="4" t="s">
        <v>201</v>
      </c>
      <c r="C71" s="4" t="s">
        <v>202</v>
      </c>
    </row>
    <row r="72" spans="1:3" ht="15">
      <c r="A72" s="4" t="s">
        <v>203</v>
      </c>
      <c r="B72" s="4" t="s">
        <v>204</v>
      </c>
      <c r="C72" s="4" t="s">
        <v>204</v>
      </c>
    </row>
    <row r="73" spans="1:3" ht="15">
      <c r="A73" s="4" t="s">
        <v>205</v>
      </c>
      <c r="B73" s="4" t="s">
        <v>206</v>
      </c>
      <c r="C73" s="4" t="s">
        <v>207</v>
      </c>
    </row>
    <row r="74" spans="1:3" ht="15">
      <c r="A74" s="4" t="s">
        <v>208</v>
      </c>
      <c r="B74" s="4" t="s">
        <v>209</v>
      </c>
      <c r="C74" s="4" t="s">
        <v>209</v>
      </c>
    </row>
    <row r="75" spans="1:3" ht="15">
      <c r="A75" s="4" t="s">
        <v>210</v>
      </c>
      <c r="B75" s="4" t="s">
        <v>211</v>
      </c>
      <c r="C75" s="4" t="s">
        <v>212</v>
      </c>
    </row>
    <row r="76" spans="1:3" ht="15">
      <c r="A76" s="4" t="s">
        <v>213</v>
      </c>
      <c r="B76" s="4" t="s">
        <v>214</v>
      </c>
      <c r="C76" s="4" t="s">
        <v>214</v>
      </c>
    </row>
    <row r="77" spans="1:3" ht="15">
      <c r="A77" s="4" t="s">
        <v>215</v>
      </c>
      <c r="B77" s="4" t="s">
        <v>216</v>
      </c>
      <c r="C77" s="4" t="s">
        <v>217</v>
      </c>
    </row>
    <row r="78" spans="1:3" ht="15">
      <c r="A78" s="4" t="s">
        <v>218</v>
      </c>
      <c r="B78" s="4" t="s">
        <v>219</v>
      </c>
      <c r="C78" s="4" t="s">
        <v>219</v>
      </c>
    </row>
    <row r="79" spans="1:3" ht="15">
      <c r="A79" s="4" t="s">
        <v>220</v>
      </c>
      <c r="B79" s="4" t="s">
        <v>221</v>
      </c>
      <c r="C79" s="4" t="s">
        <v>222</v>
      </c>
    </row>
    <row r="80" spans="1:3" ht="30">
      <c r="A80" s="4" t="s">
        <v>223</v>
      </c>
      <c r="B80" s="4" t="s">
        <v>224</v>
      </c>
      <c r="C80" s="4" t="s">
        <v>225</v>
      </c>
    </row>
    <row r="81" spans="1:3" ht="15">
      <c r="A81" s="4" t="s">
        <v>226</v>
      </c>
      <c r="B81" s="4" t="s">
        <v>227</v>
      </c>
      <c r="C81" s="4" t="s">
        <v>228</v>
      </c>
    </row>
    <row r="82" spans="1:3" ht="15">
      <c r="A82" s="4" t="s">
        <v>229</v>
      </c>
      <c r="B82" s="4" t="s">
        <v>230</v>
      </c>
      <c r="C82" s="4" t="s">
        <v>231</v>
      </c>
    </row>
    <row r="83" spans="1:3" ht="15">
      <c r="A83" s="4" t="s">
        <v>232</v>
      </c>
      <c r="B83" s="4" t="s">
        <v>233</v>
      </c>
      <c r="C83" s="4" t="s">
        <v>234</v>
      </c>
    </row>
    <row r="84" spans="1:3" ht="15">
      <c r="A84" s="4" t="s">
        <v>235</v>
      </c>
      <c r="B84" s="4" t="s">
        <v>236</v>
      </c>
      <c r="C84" s="4" t="s">
        <v>237</v>
      </c>
    </row>
    <row r="85" spans="1:3" ht="15">
      <c r="A85" s="4" t="s">
        <v>238</v>
      </c>
      <c r="B85" s="4" t="s">
        <v>239</v>
      </c>
      <c r="C85" s="4" t="s">
        <v>239</v>
      </c>
    </row>
    <row r="86" spans="1:3" ht="15">
      <c r="A86" s="4" t="s">
        <v>240</v>
      </c>
      <c r="B86" s="4" t="s">
        <v>241</v>
      </c>
      <c r="C86" s="4" t="s">
        <v>241</v>
      </c>
    </row>
    <row r="87" spans="1:3" ht="15">
      <c r="A87" s="4" t="s">
        <v>242</v>
      </c>
      <c r="B87" s="4" t="s">
        <v>243</v>
      </c>
      <c r="C87" s="4" t="s">
        <v>244</v>
      </c>
    </row>
    <row r="88" spans="1:3" ht="15">
      <c r="A88" s="4" t="s">
        <v>245</v>
      </c>
      <c r="B88" s="4" t="s">
        <v>246</v>
      </c>
      <c r="C88" s="4" t="s">
        <v>246</v>
      </c>
    </row>
    <row r="89" spans="1:3" ht="15">
      <c r="A89" s="4" t="s">
        <v>247</v>
      </c>
      <c r="B89" s="4" t="s">
        <v>248</v>
      </c>
      <c r="C89" s="4" t="s">
        <v>249</v>
      </c>
    </row>
    <row r="90" spans="1:3" ht="15">
      <c r="A90" s="4" t="s">
        <v>250</v>
      </c>
      <c r="B90" s="4" t="s">
        <v>251</v>
      </c>
      <c r="C90" s="4" t="s">
        <v>252</v>
      </c>
    </row>
    <row r="91" spans="1:3" ht="15">
      <c r="A91" s="4" t="s">
        <v>253</v>
      </c>
      <c r="B91" s="4" t="s">
        <v>254</v>
      </c>
      <c r="C91" s="4" t="s">
        <v>254</v>
      </c>
    </row>
    <row r="92" spans="1:3" ht="15">
      <c r="A92" s="4" t="s">
        <v>255</v>
      </c>
      <c r="B92" s="4" t="s">
        <v>256</v>
      </c>
      <c r="C92" s="4" t="s">
        <v>256</v>
      </c>
    </row>
    <row r="93" spans="1:3" ht="15">
      <c r="A93" s="4" t="s">
        <v>257</v>
      </c>
      <c r="B93" s="4" t="s">
        <v>258</v>
      </c>
      <c r="C93" s="4" t="s">
        <v>258</v>
      </c>
    </row>
    <row r="94" spans="1:3" ht="15">
      <c r="A94" s="4" t="s">
        <v>259</v>
      </c>
      <c r="B94" s="4" t="s">
        <v>260</v>
      </c>
      <c r="C94" s="4" t="s">
        <v>260</v>
      </c>
    </row>
    <row r="95" spans="1:3" ht="15">
      <c r="A95" s="4" t="s">
        <v>261</v>
      </c>
      <c r="B95" s="4" t="s">
        <v>262</v>
      </c>
      <c r="C95" s="4" t="s">
        <v>263</v>
      </c>
    </row>
    <row r="96" spans="1:3" ht="15">
      <c r="A96" s="4" t="s">
        <v>264</v>
      </c>
      <c r="B96" s="4" t="s">
        <v>265</v>
      </c>
      <c r="C96" s="4" t="s">
        <v>265</v>
      </c>
    </row>
    <row r="97" spans="1:3" ht="30">
      <c r="A97" s="4" t="s">
        <v>266</v>
      </c>
      <c r="B97" s="4" t="s">
        <v>267</v>
      </c>
      <c r="C97" s="4" t="s">
        <v>268</v>
      </c>
    </row>
    <row r="98" spans="1:3" ht="15">
      <c r="A98" s="4" t="s">
        <v>269</v>
      </c>
      <c r="B98" s="4" t="s">
        <v>270</v>
      </c>
      <c r="C98" s="4" t="s">
        <v>270</v>
      </c>
    </row>
    <row r="99" spans="1:3" ht="15">
      <c r="A99" s="4" t="s">
        <v>271</v>
      </c>
      <c r="B99" s="4" t="s">
        <v>272</v>
      </c>
      <c r="C99" s="4" t="s">
        <v>273</v>
      </c>
    </row>
    <row r="100" spans="1:3" ht="15">
      <c r="A100" s="4" t="s">
        <v>274</v>
      </c>
      <c r="B100" s="4" t="s">
        <v>275</v>
      </c>
      <c r="C100" s="4" t="s">
        <v>275</v>
      </c>
    </row>
    <row r="101" spans="1:3" ht="15">
      <c r="A101" s="4" t="s">
        <v>276</v>
      </c>
      <c r="B101" s="4" t="s">
        <v>277</v>
      </c>
      <c r="C101" s="4" t="s">
        <v>278</v>
      </c>
    </row>
    <row r="102" spans="1:3" ht="15">
      <c r="A102" s="4" t="s">
        <v>279</v>
      </c>
      <c r="B102" s="4" t="s">
        <v>280</v>
      </c>
      <c r="C102" s="4" t="s">
        <v>281</v>
      </c>
    </row>
    <row r="103" spans="1:3" ht="30">
      <c r="A103" s="4" t="s">
        <v>282</v>
      </c>
      <c r="B103" s="4" t="s">
        <v>283</v>
      </c>
      <c r="C103" s="4" t="s">
        <v>284</v>
      </c>
    </row>
    <row r="104" spans="1:3" ht="15">
      <c r="A104" s="4" t="s">
        <v>285</v>
      </c>
      <c r="B104" s="4" t="s">
        <v>286</v>
      </c>
      <c r="C104" s="4" t="s">
        <v>287</v>
      </c>
    </row>
    <row r="105" spans="1:3" ht="15">
      <c r="A105" s="4" t="s">
        <v>288</v>
      </c>
      <c r="B105" s="4" t="s">
        <v>289</v>
      </c>
      <c r="C105" s="4" t="s">
        <v>289</v>
      </c>
    </row>
    <row r="106" spans="1:3" ht="15">
      <c r="A106" s="4" t="s">
        <v>290</v>
      </c>
      <c r="B106" s="4" t="s">
        <v>291</v>
      </c>
      <c r="C106" s="4" t="s">
        <v>291</v>
      </c>
    </row>
    <row r="107" spans="1:3" ht="15">
      <c r="A107" s="4" t="s">
        <v>292</v>
      </c>
      <c r="B107" s="4" t="s">
        <v>293</v>
      </c>
      <c r="C107" s="4" t="s">
        <v>294</v>
      </c>
    </row>
    <row r="108" spans="1:3" ht="15">
      <c r="A108" s="4" t="s">
        <v>295</v>
      </c>
      <c r="B108" s="4" t="s">
        <v>296</v>
      </c>
      <c r="C108" s="4" t="s">
        <v>297</v>
      </c>
    </row>
    <row r="109" spans="1:3" ht="15">
      <c r="A109" s="4" t="s">
        <v>298</v>
      </c>
      <c r="B109" s="4" t="s">
        <v>299</v>
      </c>
      <c r="C109" s="4" t="s">
        <v>300</v>
      </c>
    </row>
    <row r="110" spans="1:3" ht="15">
      <c r="A110" s="4" t="s">
        <v>301</v>
      </c>
      <c r="B110" s="4" t="s">
        <v>302</v>
      </c>
      <c r="C110" s="4" t="s">
        <v>302</v>
      </c>
    </row>
    <row r="111" spans="1:3" ht="15">
      <c r="A111" s="4" t="s">
        <v>303</v>
      </c>
      <c r="B111" s="4" t="s">
        <v>304</v>
      </c>
      <c r="C111" s="4" t="s">
        <v>305</v>
      </c>
    </row>
    <row r="112" spans="1:3" ht="15">
      <c r="A112" s="4" t="s">
        <v>306</v>
      </c>
      <c r="B112" s="4" t="s">
        <v>307</v>
      </c>
      <c r="C112" s="4" t="s">
        <v>308</v>
      </c>
    </row>
    <row r="113" spans="1:3" ht="30">
      <c r="A113" s="4" t="s">
        <v>309</v>
      </c>
      <c r="B113" s="4" t="s">
        <v>310</v>
      </c>
      <c r="C113" s="4" t="s">
        <v>311</v>
      </c>
    </row>
    <row r="114" spans="1:3" ht="15">
      <c r="A114" s="4" t="s">
        <v>312</v>
      </c>
      <c r="B114" s="4" t="s">
        <v>313</v>
      </c>
      <c r="C114" s="4" t="s">
        <v>314</v>
      </c>
    </row>
    <row r="115" spans="1:3" ht="15">
      <c r="A115" s="4" t="s">
        <v>315</v>
      </c>
      <c r="B115" s="4" t="s">
        <v>316</v>
      </c>
      <c r="C115" s="4" t="s">
        <v>317</v>
      </c>
    </row>
    <row r="116" spans="1:3" ht="15">
      <c r="A116" s="4" t="s">
        <v>318</v>
      </c>
      <c r="B116" s="4" t="s">
        <v>319</v>
      </c>
      <c r="C116" s="4" t="s">
        <v>320</v>
      </c>
    </row>
    <row r="117" spans="1:3" ht="15">
      <c r="A117" s="4" t="s">
        <v>321</v>
      </c>
      <c r="B117" s="4" t="s">
        <v>322</v>
      </c>
      <c r="C117" s="4" t="s">
        <v>322</v>
      </c>
    </row>
    <row r="118" spans="1:3" ht="15">
      <c r="A118" s="4" t="s">
        <v>323</v>
      </c>
      <c r="B118" s="4" t="s">
        <v>324</v>
      </c>
      <c r="C118" s="4" t="s">
        <v>324</v>
      </c>
    </row>
    <row r="119" spans="1:3" ht="15">
      <c r="A119" s="4" t="s">
        <v>325</v>
      </c>
      <c r="B119" s="4" t="s">
        <v>326</v>
      </c>
      <c r="C119" s="4" t="s">
        <v>326</v>
      </c>
    </row>
    <row r="120" spans="1:3" ht="15">
      <c r="A120" s="4" t="s">
        <v>327</v>
      </c>
      <c r="B120" s="4" t="s">
        <v>328</v>
      </c>
      <c r="C120" s="4" t="s">
        <v>329</v>
      </c>
    </row>
    <row r="121" spans="1:3" ht="15">
      <c r="A121" s="4" t="s">
        <v>330</v>
      </c>
      <c r="B121" s="4" t="s">
        <v>331</v>
      </c>
      <c r="C121" s="4" t="s">
        <v>332</v>
      </c>
    </row>
    <row r="122" spans="1:3" ht="15">
      <c r="A122" s="4" t="s">
        <v>333</v>
      </c>
      <c r="B122" s="4" t="s">
        <v>334</v>
      </c>
      <c r="C122" s="4" t="s">
        <v>335</v>
      </c>
    </row>
    <row r="123" spans="1:3" ht="15">
      <c r="A123" s="4" t="s">
        <v>336</v>
      </c>
      <c r="B123" s="4" t="s">
        <v>337</v>
      </c>
      <c r="C123" s="4" t="s">
        <v>338</v>
      </c>
    </row>
    <row r="124" spans="1:3" ht="15">
      <c r="A124" s="4" t="s">
        <v>339</v>
      </c>
      <c r="B124" s="4" t="s">
        <v>340</v>
      </c>
      <c r="C124" s="4" t="s">
        <v>340</v>
      </c>
    </row>
    <row r="125" spans="1:3" ht="15">
      <c r="A125" s="4" t="s">
        <v>341</v>
      </c>
      <c r="B125" s="4" t="s">
        <v>342</v>
      </c>
      <c r="C125" s="4" t="s">
        <v>342</v>
      </c>
    </row>
    <row r="126" spans="1:3" ht="15">
      <c r="A126" s="4" t="s">
        <v>343</v>
      </c>
      <c r="B126" s="4" t="s">
        <v>344</v>
      </c>
      <c r="C126" s="4" t="s">
        <v>344</v>
      </c>
    </row>
    <row r="127" spans="1:3" ht="15">
      <c r="A127" s="4" t="s">
        <v>345</v>
      </c>
      <c r="B127" s="4" t="s">
        <v>346</v>
      </c>
      <c r="C127" s="4" t="s">
        <v>347</v>
      </c>
    </row>
    <row r="128" spans="1:3" ht="30">
      <c r="A128" s="4" t="s">
        <v>348</v>
      </c>
      <c r="B128" s="4" t="s">
        <v>349</v>
      </c>
      <c r="C128" s="4" t="s">
        <v>350</v>
      </c>
    </row>
    <row r="129" spans="1:3" ht="15">
      <c r="A129" s="4" t="s">
        <v>351</v>
      </c>
      <c r="B129" s="4" t="s">
        <v>352</v>
      </c>
      <c r="C129" s="4" t="s">
        <v>353</v>
      </c>
    </row>
    <row r="130" spans="1:3" ht="15">
      <c r="A130" s="4" t="s">
        <v>354</v>
      </c>
      <c r="B130" s="4" t="s">
        <v>355</v>
      </c>
      <c r="C130" s="4" t="s">
        <v>355</v>
      </c>
    </row>
    <row r="131" spans="1:3" ht="15">
      <c r="A131" s="4" t="s">
        <v>356</v>
      </c>
      <c r="B131" s="4" t="s">
        <v>357</v>
      </c>
      <c r="C131" s="4" t="s">
        <v>358</v>
      </c>
    </row>
    <row r="132" spans="1:3" ht="15">
      <c r="A132" s="4" t="s">
        <v>359</v>
      </c>
      <c r="B132" s="4" t="s">
        <v>360</v>
      </c>
      <c r="C132" s="4" t="s">
        <v>361</v>
      </c>
    </row>
    <row r="133" spans="1:3" ht="30">
      <c r="A133" s="4" t="s">
        <v>362</v>
      </c>
      <c r="B133" s="4" t="s">
        <v>363</v>
      </c>
      <c r="C133" s="4" t="s">
        <v>364</v>
      </c>
    </row>
    <row r="134" spans="1:3" ht="15">
      <c r="A134" s="4" t="s">
        <v>365</v>
      </c>
      <c r="B134" s="4" t="s">
        <v>366</v>
      </c>
      <c r="C134" s="4" t="s">
        <v>367</v>
      </c>
    </row>
    <row r="135" spans="1:3" ht="15">
      <c r="A135" s="4" t="s">
        <v>368</v>
      </c>
      <c r="B135" s="4" t="s">
        <v>369</v>
      </c>
      <c r="C135" s="4" t="s">
        <v>370</v>
      </c>
    </row>
    <row r="136" spans="1:3" ht="15">
      <c r="A136" s="4" t="s">
        <v>371</v>
      </c>
      <c r="B136" s="4" t="s">
        <v>372</v>
      </c>
      <c r="C136" s="4" t="s">
        <v>373</v>
      </c>
    </row>
    <row r="137" spans="1:3" ht="15">
      <c r="A137" s="4" t="s">
        <v>374</v>
      </c>
      <c r="B137" s="4" t="s">
        <v>375</v>
      </c>
      <c r="C137" s="4" t="s">
        <v>376</v>
      </c>
    </row>
    <row r="138" spans="1:3" ht="15">
      <c r="A138" s="4" t="s">
        <v>377</v>
      </c>
      <c r="B138" s="4" t="s">
        <v>378</v>
      </c>
      <c r="C138" s="4" t="s">
        <v>378</v>
      </c>
    </row>
    <row r="139" spans="1:3" ht="15">
      <c r="A139" s="4" t="s">
        <v>379</v>
      </c>
      <c r="B139" s="4" t="s">
        <v>380</v>
      </c>
      <c r="C139" s="4" t="s">
        <v>380</v>
      </c>
    </row>
    <row r="140" spans="1:3" ht="15">
      <c r="A140" s="4" t="s">
        <v>381</v>
      </c>
      <c r="B140" s="4" t="s">
        <v>382</v>
      </c>
      <c r="C140" s="4" t="s">
        <v>382</v>
      </c>
    </row>
    <row r="141" spans="1:3" ht="15">
      <c r="A141" s="4" t="s">
        <v>383</v>
      </c>
      <c r="B141" s="4" t="s">
        <v>384</v>
      </c>
      <c r="C141" s="4" t="s">
        <v>384</v>
      </c>
    </row>
    <row r="142" spans="1:3" ht="15">
      <c r="A142" s="4" t="s">
        <v>385</v>
      </c>
      <c r="B142" s="4" t="s">
        <v>386</v>
      </c>
      <c r="C142" s="4" t="s">
        <v>387</v>
      </c>
    </row>
    <row r="143" spans="1:3" ht="15">
      <c r="A143" s="4" t="s">
        <v>388</v>
      </c>
      <c r="B143" s="4" t="s">
        <v>389</v>
      </c>
      <c r="C143" s="4" t="s">
        <v>389</v>
      </c>
    </row>
    <row r="144" spans="1:3" ht="15">
      <c r="A144" s="4" t="s">
        <v>390</v>
      </c>
      <c r="B144" s="4" t="s">
        <v>391</v>
      </c>
      <c r="C144" s="4" t="s">
        <v>391</v>
      </c>
    </row>
    <row r="145" spans="1:3" ht="15">
      <c r="A145" s="4" t="s">
        <v>392</v>
      </c>
      <c r="B145" s="4" t="s">
        <v>393</v>
      </c>
      <c r="C145" s="4" t="s">
        <v>394</v>
      </c>
    </row>
    <row r="146" spans="1:3" ht="15">
      <c r="A146" s="4" t="s">
        <v>395</v>
      </c>
      <c r="B146" s="4" t="s">
        <v>396</v>
      </c>
      <c r="C146" s="4" t="s">
        <v>397</v>
      </c>
    </row>
    <row r="147" spans="1:3" ht="15">
      <c r="A147" s="4" t="s">
        <v>398</v>
      </c>
      <c r="B147" s="4" t="s">
        <v>399</v>
      </c>
      <c r="C147" s="4" t="s">
        <v>400</v>
      </c>
    </row>
    <row r="148" spans="1:3" ht="15">
      <c r="A148" s="4" t="s">
        <v>401</v>
      </c>
      <c r="B148" s="4" t="s">
        <v>402</v>
      </c>
      <c r="C148" s="4" t="s">
        <v>402</v>
      </c>
    </row>
    <row r="149" spans="1:3" ht="15">
      <c r="A149" s="4" t="s">
        <v>403</v>
      </c>
      <c r="B149" s="4" t="s">
        <v>404</v>
      </c>
      <c r="C149" s="4" t="s">
        <v>404</v>
      </c>
    </row>
    <row r="150" spans="1:3" ht="15">
      <c r="A150" s="4" t="s">
        <v>405</v>
      </c>
      <c r="B150" s="4" t="s">
        <v>406</v>
      </c>
      <c r="C150" s="4" t="s">
        <v>407</v>
      </c>
    </row>
    <row r="151" spans="1:3" ht="15">
      <c r="A151" s="4" t="s">
        <v>408</v>
      </c>
      <c r="B151" s="4" t="s">
        <v>409</v>
      </c>
      <c r="C151" s="4" t="s">
        <v>410</v>
      </c>
    </row>
    <row r="152" spans="1:3" ht="15">
      <c r="A152" s="4" t="s">
        <v>411</v>
      </c>
      <c r="B152" s="4" t="s">
        <v>412</v>
      </c>
      <c r="C152" s="4" t="s">
        <v>412</v>
      </c>
    </row>
    <row r="153" spans="1:3" ht="15">
      <c r="A153" s="4" t="s">
        <v>413</v>
      </c>
      <c r="B153" s="4" t="s">
        <v>414</v>
      </c>
      <c r="C153" s="4" t="s">
        <v>415</v>
      </c>
    </row>
    <row r="154" spans="1:3" ht="15">
      <c r="A154" s="4" t="s">
        <v>416</v>
      </c>
      <c r="B154" s="4" t="s">
        <v>417</v>
      </c>
      <c r="C154" s="4" t="s">
        <v>418</v>
      </c>
    </row>
    <row r="155" spans="1:3" ht="15">
      <c r="A155" s="4" t="s">
        <v>419</v>
      </c>
      <c r="B155" s="4" t="s">
        <v>420</v>
      </c>
      <c r="C155" s="4" t="s">
        <v>420</v>
      </c>
    </row>
    <row r="156" spans="1:3" ht="15">
      <c r="A156" s="4" t="s">
        <v>421</v>
      </c>
      <c r="B156" s="4" t="s">
        <v>422</v>
      </c>
      <c r="C156" s="4" t="s">
        <v>423</v>
      </c>
    </row>
    <row r="157" spans="1:3" ht="15">
      <c r="A157" s="4" t="s">
        <v>424</v>
      </c>
      <c r="B157" s="4" t="s">
        <v>425</v>
      </c>
      <c r="C157" s="4" t="s">
        <v>425</v>
      </c>
    </row>
    <row r="158" spans="1:3" ht="15">
      <c r="A158" s="4" t="s">
        <v>426</v>
      </c>
      <c r="B158" s="4" t="s">
        <v>427</v>
      </c>
      <c r="C158" s="4" t="s">
        <v>428</v>
      </c>
    </row>
    <row r="159" spans="1:3" ht="15">
      <c r="A159" s="4" t="s">
        <v>429</v>
      </c>
      <c r="B159" s="4" t="s">
        <v>430</v>
      </c>
      <c r="C159" s="4" t="s">
        <v>430</v>
      </c>
    </row>
    <row r="160" spans="1:3" ht="15">
      <c r="A160" s="4" t="s">
        <v>431</v>
      </c>
      <c r="B160" s="4" t="s">
        <v>432</v>
      </c>
      <c r="C160" s="4" t="s">
        <v>432</v>
      </c>
    </row>
    <row r="161" spans="1:3" ht="15">
      <c r="A161" s="4" t="s">
        <v>433</v>
      </c>
      <c r="B161" s="4" t="s">
        <v>434</v>
      </c>
      <c r="C161" s="4" t="s">
        <v>434</v>
      </c>
    </row>
    <row r="162" spans="1:3" ht="15">
      <c r="A162" s="4" t="s">
        <v>435</v>
      </c>
      <c r="B162" s="4" t="s">
        <v>436</v>
      </c>
      <c r="C162" s="4" t="s">
        <v>436</v>
      </c>
    </row>
    <row r="163" spans="1:3" ht="15">
      <c r="A163" s="4" t="s">
        <v>437</v>
      </c>
      <c r="B163" s="4" t="s">
        <v>438</v>
      </c>
      <c r="C163" s="4" t="s">
        <v>438</v>
      </c>
    </row>
    <row r="164" spans="1:3" ht="15">
      <c r="A164" s="4" t="s">
        <v>439</v>
      </c>
      <c r="B164" s="4" t="s">
        <v>440</v>
      </c>
      <c r="C164" s="4" t="s">
        <v>440</v>
      </c>
    </row>
    <row r="165" spans="1:3" ht="15">
      <c r="A165" s="4" t="s">
        <v>441</v>
      </c>
      <c r="B165" s="4" t="s">
        <v>442</v>
      </c>
      <c r="C165" s="4" t="s">
        <v>442</v>
      </c>
    </row>
    <row r="166" spans="1:3" ht="15">
      <c r="A166" s="4" t="s">
        <v>443</v>
      </c>
      <c r="B166" s="4" t="s">
        <v>444</v>
      </c>
      <c r="C166" s="4" t="s">
        <v>444</v>
      </c>
    </row>
    <row r="167" spans="1:3" ht="15">
      <c r="A167" s="4" t="s">
        <v>445</v>
      </c>
      <c r="B167" s="4" t="s">
        <v>446</v>
      </c>
      <c r="C167" s="4" t="s">
        <v>446</v>
      </c>
    </row>
    <row r="168" spans="1:3" ht="15">
      <c r="A168" s="4" t="s">
        <v>447</v>
      </c>
      <c r="B168" s="4" t="s">
        <v>448</v>
      </c>
      <c r="C168" s="4" t="s">
        <v>449</v>
      </c>
    </row>
    <row r="169" spans="1:3" ht="15">
      <c r="A169" s="4" t="s">
        <v>450</v>
      </c>
      <c r="B169" s="4" t="s">
        <v>451</v>
      </c>
      <c r="C169" s="4" t="s">
        <v>451</v>
      </c>
    </row>
    <row r="170" spans="1:3" ht="15">
      <c r="A170" s="4" t="s">
        <v>452</v>
      </c>
      <c r="B170" s="4" t="s">
        <v>453</v>
      </c>
      <c r="C170" s="4" t="s">
        <v>454</v>
      </c>
    </row>
    <row r="171" spans="1:3" ht="15">
      <c r="A171" s="4" t="s">
        <v>455</v>
      </c>
      <c r="B171" s="4" t="s">
        <v>456</v>
      </c>
      <c r="C171" s="4" t="s">
        <v>456</v>
      </c>
    </row>
    <row r="172" spans="1:3" ht="15">
      <c r="A172" s="4" t="s">
        <v>457</v>
      </c>
      <c r="B172" s="4" t="s">
        <v>458</v>
      </c>
      <c r="C172" s="4" t="s">
        <v>458</v>
      </c>
    </row>
    <row r="173" spans="1:3" ht="15">
      <c r="A173" s="4" t="s">
        <v>459</v>
      </c>
      <c r="B173" s="4" t="s">
        <v>460</v>
      </c>
      <c r="C173" s="4" t="s">
        <v>461</v>
      </c>
    </row>
    <row r="174" spans="1:3" ht="15">
      <c r="A174" s="4" t="s">
        <v>462</v>
      </c>
      <c r="B174" s="4" t="s">
        <v>463</v>
      </c>
      <c r="C174" s="4" t="s">
        <v>463</v>
      </c>
    </row>
    <row r="175" spans="1:3" ht="15">
      <c r="A175" s="4" t="s">
        <v>464</v>
      </c>
      <c r="B175" s="4" t="s">
        <v>465</v>
      </c>
      <c r="C175" s="4" t="s">
        <v>465</v>
      </c>
    </row>
    <row r="176" spans="1:3" ht="15">
      <c r="A176" s="4" t="s">
        <v>466</v>
      </c>
      <c r="B176" s="4" t="s">
        <v>467</v>
      </c>
      <c r="C176" s="4" t="s">
        <v>467</v>
      </c>
    </row>
    <row r="177" spans="1:3" ht="15">
      <c r="A177" s="4" t="s">
        <v>468</v>
      </c>
      <c r="B177" s="4" t="s">
        <v>469</v>
      </c>
      <c r="C177" s="4" t="s">
        <v>469</v>
      </c>
    </row>
    <row r="178" spans="1:3" ht="15">
      <c r="A178" s="4" t="s">
        <v>470</v>
      </c>
      <c r="B178" s="4" t="s">
        <v>471</v>
      </c>
      <c r="C178" s="4" t="s">
        <v>472</v>
      </c>
    </row>
    <row r="179" spans="1:3" ht="15">
      <c r="A179" s="4" t="s">
        <v>473</v>
      </c>
      <c r="B179" s="4" t="s">
        <v>474</v>
      </c>
      <c r="C179" s="4" t="s">
        <v>475</v>
      </c>
    </row>
    <row r="180" spans="1:3" ht="15">
      <c r="A180" s="4" t="s">
        <v>476</v>
      </c>
      <c r="B180" s="4" t="s">
        <v>477</v>
      </c>
      <c r="C180" s="4" t="s">
        <v>478</v>
      </c>
    </row>
    <row r="181" spans="1:3" ht="15">
      <c r="A181" s="4" t="s">
        <v>479</v>
      </c>
      <c r="B181" s="4" t="s">
        <v>480</v>
      </c>
      <c r="C181" s="4" t="s">
        <v>480</v>
      </c>
    </row>
    <row r="182" spans="1:3" ht="15">
      <c r="A182" s="4" t="s">
        <v>481</v>
      </c>
      <c r="B182" s="4" t="s">
        <v>482</v>
      </c>
      <c r="C182" s="4" t="s">
        <v>483</v>
      </c>
    </row>
    <row r="183" spans="1:3" ht="15">
      <c r="A183" s="4" t="s">
        <v>484</v>
      </c>
      <c r="B183" s="4" t="s">
        <v>485</v>
      </c>
      <c r="C183" s="4" t="s">
        <v>486</v>
      </c>
    </row>
    <row r="184" spans="1:3" ht="15">
      <c r="A184" s="4" t="s">
        <v>487</v>
      </c>
      <c r="B184" s="4" t="s">
        <v>488</v>
      </c>
      <c r="C184" s="4" t="s">
        <v>489</v>
      </c>
    </row>
    <row r="185" spans="1:3" ht="15">
      <c r="A185" s="4" t="s">
        <v>490</v>
      </c>
      <c r="B185" s="4" t="s">
        <v>491</v>
      </c>
      <c r="C185" s="4" t="s">
        <v>492</v>
      </c>
    </row>
    <row r="186" spans="1:3" ht="15">
      <c r="A186" s="4" t="s">
        <v>493</v>
      </c>
      <c r="B186" s="4" t="s">
        <v>494</v>
      </c>
      <c r="C186" s="4" t="s">
        <v>494</v>
      </c>
    </row>
    <row r="187" spans="1:3" ht="15">
      <c r="A187" s="4" t="s">
        <v>495</v>
      </c>
      <c r="B187" s="4" t="s">
        <v>496</v>
      </c>
      <c r="C187" s="4" t="s">
        <v>497</v>
      </c>
    </row>
    <row r="188" spans="1:3" ht="15">
      <c r="A188" s="4" t="s">
        <v>498</v>
      </c>
      <c r="B188" s="4" t="s">
        <v>499</v>
      </c>
      <c r="C188" s="4" t="s">
        <v>499</v>
      </c>
    </row>
    <row r="189" spans="1:3" ht="15">
      <c r="A189" s="4" t="s">
        <v>500</v>
      </c>
      <c r="B189" s="4" t="s">
        <v>501</v>
      </c>
      <c r="C189" s="4" t="s">
        <v>501</v>
      </c>
    </row>
    <row r="190" spans="1:3" ht="30">
      <c r="A190" s="4" t="s">
        <v>502</v>
      </c>
      <c r="B190" s="4" t="s">
        <v>503</v>
      </c>
      <c r="C190" s="4" t="s">
        <v>504</v>
      </c>
    </row>
    <row r="191" spans="1:3" ht="15">
      <c r="A191" s="4" t="s">
        <v>505</v>
      </c>
      <c r="B191" s="4" t="s">
        <v>506</v>
      </c>
      <c r="C191" s="4" t="s">
        <v>506</v>
      </c>
    </row>
    <row r="192" spans="1:3" ht="15">
      <c r="A192" s="4" t="s">
        <v>507</v>
      </c>
      <c r="B192" s="4" t="s">
        <v>508</v>
      </c>
      <c r="C192" s="4" t="s">
        <v>508</v>
      </c>
    </row>
    <row r="193" spans="1:3" ht="15">
      <c r="A193" s="4" t="s">
        <v>509</v>
      </c>
      <c r="B193" s="4" t="s">
        <v>510</v>
      </c>
      <c r="C193" s="4" t="s">
        <v>510</v>
      </c>
    </row>
    <row r="194" spans="1:3" ht="15">
      <c r="A194" s="4" t="s">
        <v>511</v>
      </c>
      <c r="B194" s="4" t="s">
        <v>512</v>
      </c>
      <c r="C194" s="4" t="s">
        <v>512</v>
      </c>
    </row>
    <row r="195" spans="1:3" ht="15">
      <c r="A195" s="4" t="s">
        <v>513</v>
      </c>
      <c r="B195" s="4" t="s">
        <v>514</v>
      </c>
      <c r="C195" s="4" t="s">
        <v>514</v>
      </c>
    </row>
    <row r="196" spans="1:3" ht="15">
      <c r="A196" s="4" t="s">
        <v>515</v>
      </c>
      <c r="B196" s="4" t="s">
        <v>516</v>
      </c>
      <c r="C196" s="4" t="s">
        <v>517</v>
      </c>
    </row>
    <row r="197" spans="1:3" ht="15">
      <c r="A197" s="4" t="s">
        <v>518</v>
      </c>
      <c r="B197" s="4" t="s">
        <v>519</v>
      </c>
      <c r="C197" s="4" t="s">
        <v>519</v>
      </c>
    </row>
    <row r="198" spans="1:3" ht="15">
      <c r="A198" s="4" t="s">
        <v>520</v>
      </c>
      <c r="B198" s="4" t="s">
        <v>521</v>
      </c>
      <c r="C198" s="4" t="s">
        <v>522</v>
      </c>
    </row>
    <row r="199" spans="1:3" ht="15">
      <c r="A199" s="4" t="s">
        <v>523</v>
      </c>
      <c r="B199" s="4" t="s">
        <v>524</v>
      </c>
      <c r="C199" s="4" t="s">
        <v>524</v>
      </c>
    </row>
    <row r="200" spans="1:3" ht="15">
      <c r="A200" s="4" t="s">
        <v>525</v>
      </c>
      <c r="B200" s="4" t="s">
        <v>526</v>
      </c>
      <c r="C200" s="4" t="s">
        <v>527</v>
      </c>
    </row>
    <row r="201" spans="1:3" ht="15">
      <c r="A201" s="4" t="s">
        <v>528</v>
      </c>
      <c r="B201" s="4" t="s">
        <v>529</v>
      </c>
      <c r="C201" s="4" t="s">
        <v>530</v>
      </c>
    </row>
    <row r="202" spans="1:3" ht="15">
      <c r="A202" s="4" t="s">
        <v>531</v>
      </c>
      <c r="B202" s="4" t="s">
        <v>532</v>
      </c>
      <c r="C202" s="4" t="s">
        <v>533</v>
      </c>
    </row>
    <row r="203" spans="1:3" ht="15">
      <c r="A203" s="4" t="s">
        <v>534</v>
      </c>
      <c r="B203" s="4" t="s">
        <v>535</v>
      </c>
      <c r="C203" s="4" t="s">
        <v>535</v>
      </c>
    </row>
    <row r="204" spans="1:3" ht="15">
      <c r="A204" s="4" t="s">
        <v>536</v>
      </c>
      <c r="B204" s="4" t="s">
        <v>537</v>
      </c>
      <c r="C204" s="4" t="s">
        <v>537</v>
      </c>
    </row>
    <row r="205" spans="1:3" ht="15">
      <c r="A205" s="4" t="s">
        <v>538</v>
      </c>
      <c r="B205" s="4" t="s">
        <v>539</v>
      </c>
      <c r="C205" s="4" t="s">
        <v>540</v>
      </c>
    </row>
    <row r="206" spans="1:3" ht="15">
      <c r="A206" s="4" t="s">
        <v>541</v>
      </c>
      <c r="B206" s="4" t="s">
        <v>542</v>
      </c>
      <c r="C206" s="4" t="s">
        <v>543</v>
      </c>
    </row>
    <row r="207" spans="1:3" ht="15">
      <c r="A207" s="4" t="s">
        <v>544</v>
      </c>
      <c r="B207" s="4" t="s">
        <v>545</v>
      </c>
      <c r="C207" s="4" t="s">
        <v>545</v>
      </c>
    </row>
    <row r="208" spans="1:3" ht="15">
      <c r="A208" s="4" t="s">
        <v>546</v>
      </c>
      <c r="B208" s="4" t="s">
        <v>547</v>
      </c>
      <c r="C208" s="4" t="s">
        <v>548</v>
      </c>
    </row>
    <row r="209" spans="1:3" ht="15">
      <c r="A209" s="4" t="s">
        <v>549</v>
      </c>
      <c r="B209" s="4" t="s">
        <v>550</v>
      </c>
      <c r="C209" s="4" t="s">
        <v>550</v>
      </c>
    </row>
    <row r="210" spans="1:3" ht="15">
      <c r="A210" s="4" t="s">
        <v>551</v>
      </c>
      <c r="B210" s="4" t="s">
        <v>552</v>
      </c>
      <c r="C210" s="4" t="s">
        <v>553</v>
      </c>
    </row>
    <row r="211" spans="1:3" ht="15">
      <c r="A211" s="4" t="s">
        <v>554</v>
      </c>
      <c r="B211" s="4" t="s">
        <v>555</v>
      </c>
      <c r="C211" s="4" t="s">
        <v>556</v>
      </c>
    </row>
    <row r="212" spans="1:3" ht="15">
      <c r="A212" s="4" t="s">
        <v>557</v>
      </c>
      <c r="B212" s="4" t="s">
        <v>558</v>
      </c>
      <c r="C212" s="4" t="s">
        <v>559</v>
      </c>
    </row>
    <row r="213" spans="1:3" ht="15">
      <c r="A213" s="4" t="s">
        <v>560</v>
      </c>
      <c r="B213" s="4" t="s">
        <v>561</v>
      </c>
      <c r="C213" s="4" t="s">
        <v>561</v>
      </c>
    </row>
    <row r="214" spans="1:3" ht="15">
      <c r="A214" s="4" t="s">
        <v>562</v>
      </c>
      <c r="B214" s="4" t="s">
        <v>563</v>
      </c>
      <c r="C214" s="4" t="s">
        <v>564</v>
      </c>
    </row>
    <row r="215" spans="1:3" ht="15">
      <c r="A215" s="4" t="s">
        <v>565</v>
      </c>
      <c r="B215" s="4" t="s">
        <v>566</v>
      </c>
      <c r="C215" s="4" t="s">
        <v>567</v>
      </c>
    </row>
    <row r="216" spans="1:3" ht="15">
      <c r="A216" s="4" t="s">
        <v>568</v>
      </c>
      <c r="B216" s="4" t="s">
        <v>569</v>
      </c>
      <c r="C216" s="4" t="s">
        <v>569</v>
      </c>
    </row>
    <row r="217" spans="1:3" ht="15">
      <c r="A217" s="4" t="s">
        <v>570</v>
      </c>
      <c r="B217" s="4" t="s">
        <v>571</v>
      </c>
      <c r="C217" s="4" t="s">
        <v>572</v>
      </c>
    </row>
    <row r="218" spans="1:3" ht="15">
      <c r="A218" s="4" t="s">
        <v>573</v>
      </c>
      <c r="B218" s="4" t="s">
        <v>574</v>
      </c>
      <c r="C218" s="4" t="s">
        <v>575</v>
      </c>
    </row>
    <row r="219" spans="1:3" ht="15">
      <c r="A219" s="4" t="s">
        <v>576</v>
      </c>
      <c r="B219" s="4" t="s">
        <v>577</v>
      </c>
      <c r="C219" s="4" t="s">
        <v>578</v>
      </c>
    </row>
    <row r="220" spans="1:3" ht="15">
      <c r="A220" s="4" t="s">
        <v>579</v>
      </c>
      <c r="B220" s="4" t="s">
        <v>580</v>
      </c>
      <c r="C220" s="4" t="s">
        <v>581</v>
      </c>
    </row>
    <row r="221" spans="1:3" ht="15">
      <c r="A221" s="4" t="s">
        <v>582</v>
      </c>
      <c r="B221" s="4" t="s">
        <v>583</v>
      </c>
      <c r="C221" s="4" t="s">
        <v>583</v>
      </c>
    </row>
    <row r="222" spans="1:3" ht="15">
      <c r="A222" s="4" t="s">
        <v>584</v>
      </c>
      <c r="B222" s="4" t="s">
        <v>585</v>
      </c>
      <c r="C222" s="4" t="s">
        <v>586</v>
      </c>
    </row>
    <row r="223" spans="1:3" ht="15">
      <c r="A223" s="4" t="s">
        <v>587</v>
      </c>
      <c r="B223" s="4" t="s">
        <v>588</v>
      </c>
      <c r="C223" s="4" t="s">
        <v>588</v>
      </c>
    </row>
    <row r="224" spans="1:3" ht="15">
      <c r="A224" s="4" t="s">
        <v>589</v>
      </c>
      <c r="B224" s="4" t="s">
        <v>590</v>
      </c>
      <c r="C224" s="4" t="s">
        <v>591</v>
      </c>
    </row>
    <row r="225" spans="1:3" ht="15">
      <c r="A225" s="4" t="s">
        <v>592</v>
      </c>
      <c r="B225" s="4" t="s">
        <v>593</v>
      </c>
      <c r="C225" s="4" t="s">
        <v>594</v>
      </c>
    </row>
    <row r="226" spans="1:3" ht="15">
      <c r="A226" s="4" t="s">
        <v>595</v>
      </c>
      <c r="B226" s="4" t="s">
        <v>596</v>
      </c>
      <c r="C226" s="4" t="s">
        <v>596</v>
      </c>
    </row>
    <row r="227" spans="1:3" ht="15">
      <c r="A227" s="4" t="s">
        <v>597</v>
      </c>
      <c r="B227" s="4" t="s">
        <v>598</v>
      </c>
      <c r="C227" s="4" t="s">
        <v>598</v>
      </c>
    </row>
    <row r="228" spans="1:3" ht="15">
      <c r="A228" s="4" t="s">
        <v>599</v>
      </c>
      <c r="B228" s="4" t="s">
        <v>600</v>
      </c>
      <c r="C228" s="4" t="s">
        <v>601</v>
      </c>
    </row>
    <row r="229" spans="1:3" ht="15">
      <c r="A229" s="4" t="s">
        <v>602</v>
      </c>
      <c r="B229" s="4" t="s">
        <v>603</v>
      </c>
      <c r="C229" s="4" t="s">
        <v>604</v>
      </c>
    </row>
    <row r="230" spans="1:3" ht="15">
      <c r="A230" s="4" t="s">
        <v>605</v>
      </c>
      <c r="B230" s="4" t="s">
        <v>606</v>
      </c>
      <c r="C230" s="4" t="s">
        <v>606</v>
      </c>
    </row>
    <row r="231" spans="1:3" ht="15">
      <c r="A231" s="4" t="s">
        <v>607</v>
      </c>
      <c r="B231" s="4" t="s">
        <v>608</v>
      </c>
      <c r="C231" s="4" t="s">
        <v>609</v>
      </c>
    </row>
    <row r="232" spans="1:3" ht="15">
      <c r="A232" s="4" t="s">
        <v>610</v>
      </c>
      <c r="B232" s="4" t="s">
        <v>611</v>
      </c>
      <c r="C232" s="4" t="s">
        <v>612</v>
      </c>
    </row>
    <row r="233" spans="1:3" ht="15">
      <c r="A233" s="4" t="s">
        <v>613</v>
      </c>
      <c r="B233" s="4" t="s">
        <v>614</v>
      </c>
      <c r="C233" s="4" t="s">
        <v>614</v>
      </c>
    </row>
    <row r="234" spans="1:3" ht="15">
      <c r="A234" s="4" t="s">
        <v>615</v>
      </c>
      <c r="B234" s="4" t="s">
        <v>616</v>
      </c>
      <c r="C234" s="4" t="s">
        <v>617</v>
      </c>
    </row>
    <row r="235" spans="1:3" ht="15">
      <c r="A235" s="4" t="s">
        <v>618</v>
      </c>
      <c r="B235" s="4" t="s">
        <v>619</v>
      </c>
      <c r="C235" s="4" t="s">
        <v>620</v>
      </c>
    </row>
    <row r="236" spans="1:3" ht="15">
      <c r="A236" s="4" t="s">
        <v>621</v>
      </c>
      <c r="B236" s="4" t="s">
        <v>622</v>
      </c>
      <c r="C236" s="4" t="s">
        <v>623</v>
      </c>
    </row>
    <row r="237" spans="1:3" ht="15">
      <c r="A237" s="4" t="s">
        <v>624</v>
      </c>
      <c r="B237" s="4" t="s">
        <v>625</v>
      </c>
      <c r="C237" s="4" t="s">
        <v>626</v>
      </c>
    </row>
    <row r="238" spans="1:3" ht="30">
      <c r="A238" s="4" t="s">
        <v>627</v>
      </c>
      <c r="B238" s="4" t="s">
        <v>628</v>
      </c>
      <c r="C238" s="4" t="s">
        <v>629</v>
      </c>
    </row>
    <row r="239" spans="1:3" ht="15">
      <c r="A239" s="4" t="s">
        <v>630</v>
      </c>
      <c r="B239" s="4" t="s">
        <v>631</v>
      </c>
      <c r="C239" s="4" t="s">
        <v>632</v>
      </c>
    </row>
    <row r="240" spans="1:3" ht="15">
      <c r="A240" s="4" t="s">
        <v>633</v>
      </c>
      <c r="B240" s="4" t="s">
        <v>634</v>
      </c>
      <c r="C240" s="4" t="s">
        <v>634</v>
      </c>
    </row>
    <row r="241" spans="1:3" ht="15">
      <c r="A241" s="4" t="s">
        <v>635</v>
      </c>
      <c r="B241" s="4" t="s">
        <v>636</v>
      </c>
      <c r="C241" s="4" t="s">
        <v>637</v>
      </c>
    </row>
    <row r="242" spans="1:3" ht="15">
      <c r="A242" s="4" t="s">
        <v>638</v>
      </c>
      <c r="B242" s="4" t="s">
        <v>639</v>
      </c>
      <c r="C242" s="4" t="s">
        <v>640</v>
      </c>
    </row>
    <row r="243" spans="1:3" ht="15">
      <c r="A243" s="4" t="s">
        <v>641</v>
      </c>
      <c r="B243" s="4" t="s">
        <v>642</v>
      </c>
      <c r="C243" s="4" t="s">
        <v>643</v>
      </c>
    </row>
    <row r="244" spans="1:3" ht="30">
      <c r="A244" s="4" t="s">
        <v>644</v>
      </c>
      <c r="B244" s="4" t="s">
        <v>645</v>
      </c>
      <c r="C244" s="4" t="s">
        <v>646</v>
      </c>
    </row>
    <row r="245" spans="1:3" ht="15">
      <c r="A245" s="4" t="s">
        <v>647</v>
      </c>
      <c r="B245" s="4" t="s">
        <v>648</v>
      </c>
      <c r="C245" s="4" t="s">
        <v>649</v>
      </c>
    </row>
    <row r="246" spans="1:3" ht="15">
      <c r="A246" s="4" t="s">
        <v>650</v>
      </c>
      <c r="B246" s="4" t="s">
        <v>651</v>
      </c>
      <c r="C246" s="4" t="s">
        <v>652</v>
      </c>
    </row>
    <row r="247" spans="1:3" ht="15">
      <c r="A247" s="4" t="s">
        <v>653</v>
      </c>
      <c r="B247" s="4" t="s">
        <v>654</v>
      </c>
      <c r="C247" s="4" t="s">
        <v>655</v>
      </c>
    </row>
    <row r="248" spans="1:3" ht="15">
      <c r="A248" s="4" t="s">
        <v>656</v>
      </c>
      <c r="B248" s="4" t="s">
        <v>657</v>
      </c>
      <c r="C248" s="4" t="s">
        <v>657</v>
      </c>
    </row>
    <row r="249" spans="1:3" ht="15">
      <c r="A249" s="4" t="s">
        <v>658</v>
      </c>
      <c r="B249" s="4" t="s">
        <v>659</v>
      </c>
      <c r="C249" s="4" t="s">
        <v>660</v>
      </c>
    </row>
    <row r="250" spans="1:3" ht="15">
      <c r="A250" s="4" t="s">
        <v>661</v>
      </c>
      <c r="B250" s="4" t="s">
        <v>662</v>
      </c>
      <c r="C250" s="4" t="s">
        <v>662</v>
      </c>
    </row>
    <row r="251" spans="1:3" ht="15">
      <c r="A251" s="4" t="s">
        <v>663</v>
      </c>
      <c r="B251" s="4" t="s">
        <v>664</v>
      </c>
      <c r="C251" s="4" t="s">
        <v>664</v>
      </c>
    </row>
    <row r="252" spans="1:3" ht="15">
      <c r="A252" s="4" t="s">
        <v>665</v>
      </c>
      <c r="B252" s="4" t="s">
        <v>666</v>
      </c>
      <c r="C252" s="4" t="s">
        <v>666</v>
      </c>
    </row>
    <row r="253" spans="1:3" ht="15">
      <c r="A253" s="4" t="s">
        <v>667</v>
      </c>
      <c r="B253" s="4" t="s">
        <v>668</v>
      </c>
      <c r="C253" s="4" t="s">
        <v>669</v>
      </c>
    </row>
    <row r="254" spans="1:3" ht="15">
      <c r="A254" s="4" t="s">
        <v>670</v>
      </c>
      <c r="B254" s="4" t="s">
        <v>671</v>
      </c>
      <c r="C254" s="4" t="s">
        <v>671</v>
      </c>
    </row>
    <row r="255" spans="1:3" ht="15">
      <c r="A255" s="4" t="s">
        <v>672</v>
      </c>
      <c r="B255" s="4" t="s">
        <v>673</v>
      </c>
      <c r="C255" s="4" t="s">
        <v>673</v>
      </c>
    </row>
  </sheetData>
  <sheetProtection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44" t="s">
        <v>696</v>
      </c>
      <c r="B2" s="44"/>
      <c r="C2" s="6"/>
      <c r="D2" s="6"/>
    </row>
    <row r="4" spans="1:2" ht="15">
      <c r="A4" s="5" t="s">
        <v>674</v>
      </c>
      <c r="B4" s="5" t="s">
        <v>675</v>
      </c>
    </row>
    <row r="5" spans="1:2" ht="15">
      <c r="A5" s="5" t="s">
        <v>676</v>
      </c>
      <c r="B5" s="5" t="s">
        <v>677</v>
      </c>
    </row>
    <row r="6" spans="1:2" ht="15">
      <c r="A6" s="5" t="s">
        <v>678</v>
      </c>
      <c r="B6" s="5" t="s">
        <v>679</v>
      </c>
    </row>
    <row r="7" spans="1:2" ht="15">
      <c r="A7" s="5" t="s">
        <v>680</v>
      </c>
      <c r="B7" s="5" t="s">
        <v>681</v>
      </c>
    </row>
    <row r="8" spans="1:2" ht="15">
      <c r="A8" s="5" t="s">
        <v>682</v>
      </c>
      <c r="B8" s="5" t="s">
        <v>683</v>
      </c>
    </row>
    <row r="9" spans="1:2" ht="15">
      <c r="A9" s="5" t="s">
        <v>684</v>
      </c>
      <c r="B9" s="5" t="s">
        <v>685</v>
      </c>
    </row>
    <row r="10" spans="1:2" ht="15">
      <c r="A10" s="5" t="s">
        <v>686</v>
      </c>
      <c r="B10" s="5" t="s">
        <v>687</v>
      </c>
    </row>
    <row r="11" spans="1:2" ht="15">
      <c r="A11" s="5" t="s">
        <v>688</v>
      </c>
      <c r="B11" s="5" t="s">
        <v>689</v>
      </c>
    </row>
    <row r="12" spans="1:2" ht="15">
      <c r="A12" s="5" t="s">
        <v>690</v>
      </c>
      <c r="B12" s="5" t="s">
        <v>691</v>
      </c>
    </row>
    <row r="13" spans="1:2" ht="15">
      <c r="A13" s="5" t="s">
        <v>692</v>
      </c>
      <c r="B13" s="5" t="s">
        <v>693</v>
      </c>
    </row>
    <row r="14" spans="1:2" ht="15">
      <c r="A14" s="5" t="s">
        <v>694</v>
      </c>
      <c r="B14" s="5" t="s">
        <v>695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8.57421875" style="0" customWidth="1"/>
  </cols>
  <sheetData>
    <row r="2" ht="15">
      <c r="B2" t="s">
        <v>882</v>
      </c>
    </row>
    <row r="3" ht="15">
      <c r="B3" t="s">
        <v>883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Бибигуль М  Бисултанова</cp:lastModifiedBy>
  <dcterms:created xsi:type="dcterms:W3CDTF">2012-09-14T10:00:02Z</dcterms:created>
  <dcterms:modified xsi:type="dcterms:W3CDTF">2018-04-28T04:14:54Z</dcterms:modified>
  <cp:category/>
  <cp:version/>
  <cp:contentType/>
  <cp:contentStatus/>
</cp:coreProperties>
</file>