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5535" windowWidth="19440" windowHeight="6795" tabRatio="708" activeTab="0"/>
  </bookViews>
  <sheets>
    <sheet name="2020" sheetId="1" r:id="rId1"/>
    <sheet name="Справочник Инкотермс" sheetId="2" state="hidden" r:id="rId2"/>
    <sheet name="Тип дней" sheetId="3" state="hidden" r:id="rId3"/>
    <sheet name="Вид предоплаты" sheetId="4" state="hidden" r:id="rId4"/>
    <sheet name="Вид промежуточного платежа" sheetId="5" state="hidden" r:id="rId5"/>
    <sheet name="Признак НДС" sheetId="6" state="hidden" r:id="rId6"/>
  </sheets>
  <externalReferences>
    <externalReference r:id="rId9"/>
  </externalReferences>
  <definedNames>
    <definedName name="атрибут" localSheetId="0">#REF!</definedName>
    <definedName name="атрибуты" localSheetId="0">'[1]Атрибуты товара'!$A$4:$A$1187</definedName>
    <definedName name="Вид_платежа">'Вид промежуточного платежа'!$B$3:$B$5</definedName>
    <definedName name="Вид_предоплаты">'Вид предоплаты'!$B$3:$B$6</definedName>
    <definedName name="ЕИ" localSheetId="0">#REF!</definedName>
    <definedName name="ЕИ">#REF!</definedName>
    <definedName name="Инкотермс">'Справочник Инкотермс'!$A$4:$A$14</definedName>
    <definedName name="НДС">'Признак НДС'!$B$3:$B$4</definedName>
    <definedName name="_xlnm.Print_Area" localSheetId="0">'2020'!$A$1:$BI$52</definedName>
    <definedName name="осн">#REF!</definedName>
    <definedName name="Основание">#REF!</definedName>
    <definedName name="Основание1">#REF!</definedName>
    <definedName name="основания_ИО">#REF!</definedName>
    <definedName name="Приоритет_закупок">#REF!</definedName>
    <definedName name="Способ_закупок">#REF!</definedName>
    <definedName name="Способы_закупок">#REF!</definedName>
    <definedName name="Тип_дней">'Тип дней'!$B$2:$B$3</definedName>
    <definedName name="Типы_действий">#REF!</definedName>
  </definedNames>
  <calcPr fullCalcOnLoad="1"/>
</workbook>
</file>

<file path=xl/sharedStrings.xml><?xml version="1.0" encoding="utf-8"?>
<sst xmlns="http://schemas.openxmlformats.org/spreadsheetml/2006/main" count="868" uniqueCount="264">
  <si>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</si>
  <si>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</si>
  <si>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</si>
  <si>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</si>
  <si>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</si>
  <si>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</si>
  <si>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</si>
  <si>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</si>
  <si>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 xml:space="preserve">Адрес осуществления закупок </t>
  </si>
  <si>
    <t>Месяц осуществления закупок</t>
  </si>
  <si>
    <t>Адрес поставки товара, выполнения работ, оказания услуг</t>
  </si>
  <si>
    <t xml:space="preserve">С даты подписания договора по  </t>
  </si>
  <si>
    <t>Определенный период</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</si>
  <si>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</si>
  <si>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</si>
  <si>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</si>
  <si>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</si>
  <si>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</si>
  <si>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</si>
  <si>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</si>
  <si>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</si>
  <si>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</si>
  <si>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2021</t>
  </si>
  <si>
    <t>2022</t>
  </si>
  <si>
    <t>2023</t>
  </si>
  <si>
    <t>Основание проведения закупок из одного источника</t>
  </si>
  <si>
    <t>Прогноз местного содержания, %</t>
  </si>
  <si>
    <t>№</t>
  </si>
  <si>
    <t>KZ</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</si>
  <si>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</si>
  <si>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</si>
  <si>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</si>
  <si>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</si>
  <si>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</si>
  <si>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</si>
  <si>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</si>
  <si>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</si>
  <si>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</si>
  <si>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</si>
  <si>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</si>
  <si>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</si>
  <si>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</si>
  <si>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</si>
  <si>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</si>
  <si>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</si>
  <si>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</si>
  <si>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</si>
  <si>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</si>
  <si>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</si>
  <si>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</si>
  <si>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</si>
  <si>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</si>
  <si>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</si>
  <si>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4</t>
  </si>
  <si>
    <t>5</t>
  </si>
  <si>
    <t>Предоплата, %</t>
  </si>
  <si>
    <t>Промежуточный платеж (по факту), %</t>
  </si>
  <si>
    <t>Окончательный платеж, %</t>
  </si>
  <si>
    <t>12</t>
  </si>
  <si>
    <t>1</t>
  </si>
  <si>
    <t>2</t>
  </si>
  <si>
    <t>10</t>
  </si>
  <si>
    <t>3</t>
  </si>
  <si>
    <t>6</t>
  </si>
  <si>
    <t>7</t>
  </si>
  <si>
    <t>8</t>
  </si>
  <si>
    <t>9</t>
  </si>
  <si>
    <t>11</t>
  </si>
  <si>
    <t>13</t>
  </si>
  <si>
    <t>14</t>
  </si>
  <si>
    <t>15</t>
  </si>
  <si>
    <t>16</t>
  </si>
  <si>
    <t>17</t>
  </si>
  <si>
    <t>18</t>
  </si>
  <si>
    <t>19</t>
  </si>
  <si>
    <t>20</t>
  </si>
  <si>
    <t>21</t>
  </si>
  <si>
    <t>22</t>
  </si>
  <si>
    <t>23</t>
  </si>
  <si>
    <t>24</t>
  </si>
  <si>
    <t>25</t>
  </si>
  <si>
    <t>26</t>
  </si>
  <si>
    <t>31</t>
  </si>
  <si>
    <t>32</t>
  </si>
  <si>
    <t>33</t>
  </si>
  <si>
    <t>34</t>
  </si>
  <si>
    <t>39</t>
  </si>
  <si>
    <t>Общий объем</t>
  </si>
  <si>
    <t>40</t>
  </si>
  <si>
    <t>41</t>
  </si>
  <si>
    <t>42</t>
  </si>
  <si>
    <t>43</t>
  </si>
  <si>
    <t>44</t>
  </si>
  <si>
    <t>45</t>
  </si>
  <si>
    <t>46</t>
  </si>
  <si>
    <t>47</t>
  </si>
  <si>
    <t>48</t>
  </si>
  <si>
    <t>49</t>
  </si>
  <si>
    <t>50</t>
  </si>
  <si>
    <t>51</t>
  </si>
  <si>
    <t>52</t>
  </si>
  <si>
    <t>53</t>
  </si>
  <si>
    <t>54</t>
  </si>
  <si>
    <t>Календарные</t>
  </si>
  <si>
    <t>Рабочие</t>
  </si>
  <si>
    <t>Единовременно</t>
  </si>
  <si>
    <t>Ежемесячно</t>
  </si>
  <si>
    <t>Ежеквартально</t>
  </si>
  <si>
    <t>По графику</t>
  </si>
  <si>
    <t>С НДС</t>
  </si>
  <si>
    <t>Без НДС</t>
  </si>
  <si>
    <t>Дополнительная характеристика работ и услуг</t>
  </si>
  <si>
    <t>Дополнительная характеристика товаров</t>
  </si>
  <si>
    <t>на казахском</t>
  </si>
  <si>
    <t>на русском</t>
  </si>
  <si>
    <t>Атрибут 1</t>
  </si>
  <si>
    <t>Атрибут 2</t>
  </si>
  <si>
    <t>Атрибут 3</t>
  </si>
  <si>
    <t>наименование</t>
  </si>
  <si>
    <t>значение на каз</t>
  </si>
  <si>
    <t>значение на рус</t>
  </si>
  <si>
    <t>Единица измерения</t>
  </si>
  <si>
    <t>Сумма, планируемая для закупок ТРУ с НДС,  тенге</t>
  </si>
  <si>
    <t>031040001799</t>
  </si>
  <si>
    <t>2024</t>
  </si>
  <si>
    <t>Тип действия</t>
  </si>
  <si>
    <t>Причина исключения</t>
  </si>
  <si>
    <t>801012.000.000002</t>
  </si>
  <si>
    <t>ОТ</t>
  </si>
  <si>
    <t>12.2024</t>
  </si>
  <si>
    <t>охрано-час</t>
  </si>
  <si>
    <t>Акмолинская область</t>
  </si>
  <si>
    <t>Костанайская область</t>
  </si>
  <si>
    <t>Павлодарская область</t>
  </si>
  <si>
    <t>Карагандинская область</t>
  </si>
  <si>
    <t>Восточно-Казахстанская область</t>
  </si>
  <si>
    <t>Алматинская область</t>
  </si>
  <si>
    <t>Жамбылская область</t>
  </si>
  <si>
    <t>Туркестанская область</t>
  </si>
  <si>
    <t>Кызылординская область</t>
  </si>
  <si>
    <t>Актюбинская область</t>
  </si>
  <si>
    <t>Западно-Казахстанская область</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</si>
  <si>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</si>
  <si>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</si>
  <si>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г.Нур-Султан, ул.Кунаева,6</t>
  </si>
  <si>
    <t>Өндірістік объектілерде күзет қызметі (объектілерді / үй-жайларды / мүліктерді / адамдар және басқаларын күзету / күзету), қорғалған ұйымның бір аумағында орналасқан өндіріске, әкімшілік және тұрғын үй объектілеріне кешенді күзет қызметтері</t>
  </si>
  <si>
    <t>добавить</t>
  </si>
  <si>
    <t>г.Нур-Султан, ул. Кунаева 6</t>
  </si>
  <si>
    <t>360 Прочие характеристики</t>
  </si>
  <si>
    <t>020540003431</t>
  </si>
  <si>
    <t>302031.000.000001</t>
  </si>
  <si>
    <t>Тележка</t>
  </si>
  <si>
    <t>механическая, железнодорожная</t>
  </si>
  <si>
    <t xml:space="preserve"> </t>
  </si>
  <si>
    <t>02.2020</t>
  </si>
  <si>
    <t>ст. Достык</t>
  </si>
  <si>
    <t>12.2021</t>
  </si>
  <si>
    <t>Қызмет түрі-маневрлік, жолтабанның ені-1520 мм, Конструкция жылдамдығы-22,2 (80), МЕМСТ 9238-0-DV немесе IN бойынша габариті, жаңа бандаж кезінде домалау шеңбері бойынша доңғалақтың диаметрі 1050, өтетін тепловоздардың көлденең қисығы 80м, тартқыш қозғалтқыштардың ілу жүйесі-тірек-осьтік, арба түрі үш осьті жақсыз. Арба үш доңғалақ жұптарынан, үш тартқыш қозғалтқыштардан, рессорлық ілуден, сырғанаудың моторлы осьтік подшипниктерінен, шойынды тежегіш қалыптардан, әр буға тежегіш цилиндрлерден, қосылу тораптарынан, тежегіш цилиндрлерден, құмсалғыш бункерлерден тұрады.</t>
  </si>
  <si>
    <t>796 Штука</t>
  </si>
  <si>
    <t xml:space="preserve">Род службы – маневровый, ширина колеи – 1520мм, Конструкционная скорость – 22,2 (80), габарит по ГОСТ 9238-0-ВМ или IТ, диаметр колеса по кругу катания при новом бандаже 1050, минимальный радиус горизонтальный кривой проходимой тепловозов 80м, система подвешивания тяговых двигателей – опорно – осевая, тип тележки трехосная бесчелюстная. Тележка состоит из трех колесных пар, трех тяговых двигателей, рессорного подвешивания, моторноосевые подшипники скольжения, тормозные колодки чугунные, тормозные цилиндры на каждую кол пару, узлы соединения, тормозные цилиндры, бункера песочниц.    </t>
  </si>
  <si>
    <t>01.2020</t>
  </si>
  <si>
    <t>1 Т</t>
  </si>
  <si>
    <t>1 У</t>
  </si>
  <si>
    <t>2 У</t>
  </si>
  <si>
    <t>3 У</t>
  </si>
  <si>
    <t>4 У</t>
  </si>
  <si>
    <t>5 У</t>
  </si>
  <si>
    <t>8 У</t>
  </si>
  <si>
    <t>7 У</t>
  </si>
  <si>
    <t>6 У</t>
  </si>
  <si>
    <t>9 У</t>
  </si>
  <si>
    <t>10 У</t>
  </si>
  <si>
    <t>11 У</t>
  </si>
  <si>
    <t>12 У</t>
  </si>
  <si>
    <t>Итого по товарам:</t>
  </si>
  <si>
    <t>Итого по услугам:</t>
  </si>
  <si>
    <t>ВСЕГО:</t>
  </si>
  <si>
    <t>13 У</t>
  </si>
  <si>
    <t>749020.000.000057</t>
  </si>
  <si>
    <t>Услуги актуариев</t>
  </si>
  <si>
    <t>Услуги актуариев (расчет, консультации и аналогичное)</t>
  </si>
  <si>
    <t>г.Нур-Султан, ул. Кунаева 10</t>
  </si>
  <si>
    <t>12.2022</t>
  </si>
  <si>
    <t>Услуга</t>
  </si>
  <si>
    <t>Актуарий өткізу қызметі</t>
  </si>
  <si>
    <t>изменить</t>
  </si>
  <si>
    <t>1-1 У</t>
  </si>
  <si>
    <t>2-1 У</t>
  </si>
  <si>
    <t>3-1 У</t>
  </si>
  <si>
    <t>4-1 У</t>
  </si>
  <si>
    <t>5-1 У</t>
  </si>
  <si>
    <t>6-1 У</t>
  </si>
  <si>
    <t>7-1 У</t>
  </si>
  <si>
    <t>8-1 У</t>
  </si>
  <si>
    <t>9-1 У</t>
  </si>
  <si>
    <t>10-1 У</t>
  </si>
  <si>
    <t>11-1 У</t>
  </si>
  <si>
    <t>12-1 У</t>
  </si>
  <si>
    <t>1-1 Т</t>
  </si>
  <si>
    <t>04.2020</t>
  </si>
  <si>
    <t>13-1 У</t>
  </si>
  <si>
    <t>03.2023</t>
  </si>
  <si>
    <t>Компанияның қаржылық есептілігінде жеке және шоғырландырылған негізде ашу мақсатында, ХҚЕС (IAS) 19 "Қызметкерлерге сыйақы" талаптарына сәйкес, сондай-ақ компанияның еншілес ұйымдарының  есептілігін жасау үшін қызметкерлердің пайдасына ұзақ мерзімді әлеуметтік төлемдер бойынша компания мен оның еншілес ұйымдарының міндеттемелерін кәсіби актуарлық бағалауды жүргізу.</t>
  </si>
  <si>
    <t>Проведение профессиональной актуарной оценки обязательств Компании и ее дочерних организаций по долгосрочным социальным выплатам в пользу работников с целью раскрытия в финансовой отчетности Компании на отдельной и консолидированной основе, в соответствии с требованиями  МСФО (IAS) 19 «Вознаграждения работникам», а также для составления отчетностей дочерних организаций Компании.</t>
  </si>
  <si>
    <t>843013.100.000001</t>
  </si>
  <si>
    <t>Услуги аннуитетного страхования</t>
  </si>
  <si>
    <t>ТКП</t>
  </si>
  <si>
    <t>11-1-1-11</t>
  </si>
  <si>
    <t>100</t>
  </si>
  <si>
    <t>710000000</t>
  </si>
  <si>
    <t>03.2020</t>
  </si>
  <si>
    <t>110000000</t>
  </si>
  <si>
    <t>По всей территории РК</t>
  </si>
  <si>
    <t>услуга</t>
  </si>
  <si>
    <t>без  НДС</t>
  </si>
  <si>
    <t xml:space="preserve">Зейнетке ерте шығу қағидалары негізінде персонал санын ауыртпалықсыз оңтайландыруға бағытталған Бағдарлама шеңберінде босатылатын қызметкерлерге қатысты өмірді ерікті аннуитеттік сақтандыру қызметтері мыналарды қамтиды: 1. Аннуитенттермен жеке ерікті аннуитеттік сақтандыру шарттарын жасасу. 2. Аннуитеттерге ай сайынғы төлемдер мөлшерін анықтау. 3. Ай сайынғы аннуитетті төлемдерді қамтамасыз ету. </t>
  </si>
  <si>
    <t>Услуги добровольного аннуитетного страхования жизни в отношении работников, высвобождаемых в рамках Программы, направленной на безболезненную оптимизацию численности персонала на основании Правил раннего выхода на пенсию, включают в себя: 1. Заключение договоров индивидуального добровольного аннуитетного страхования с аннуитентами. 2. Определение размера ежемесячных выплат аннуитентам. 3. Обеспечение ежемесячных аннуитетных платежей.</t>
  </si>
  <si>
    <t>14 У</t>
  </si>
  <si>
    <t>14-1 У</t>
  </si>
  <si>
    <t>0</t>
  </si>
  <si>
    <t>15 У</t>
  </si>
  <si>
    <t>932919.900.000001</t>
  </si>
  <si>
    <t>Услуги домов/баз/лагерей для отдыха</t>
  </si>
  <si>
    <t>11-1-2-2</t>
  </si>
  <si>
    <t>г.Нур-Султан, ул.Кунаева 6</t>
  </si>
  <si>
    <t>100000000</t>
  </si>
  <si>
    <t>койко мест</t>
  </si>
  <si>
    <t>Демалыс бөлме орындарын беру  қызметі</t>
  </si>
  <si>
    <t>Предоставление мест в комнате отдыха</t>
  </si>
  <si>
    <t>исключить</t>
  </si>
  <si>
    <t>оптимизация расходов</t>
  </si>
  <si>
    <t>13-2 У</t>
  </si>
  <si>
    <t>05.2020</t>
  </si>
  <si>
    <t>27</t>
  </si>
  <si>
    <t>28</t>
  </si>
  <si>
    <t>29</t>
  </si>
  <si>
    <t>30</t>
  </si>
  <si>
    <t>35</t>
  </si>
  <si>
    <t>36</t>
  </si>
  <si>
    <t>37</t>
  </si>
  <si>
    <t>38</t>
  </si>
  <si>
    <t>55</t>
  </si>
  <si>
    <t>56</t>
  </si>
  <si>
    <t>57</t>
  </si>
  <si>
    <t>58</t>
  </si>
  <si>
    <t>59</t>
  </si>
  <si>
    <t>60</t>
  </si>
  <si>
    <t>61</t>
  </si>
  <si>
    <r>
      <t xml:space="preserve">Идентификатор из внешней системы                                     </t>
    </r>
    <r>
      <rPr>
        <i/>
        <sz val="10"/>
        <rFont val="Times New Roman"/>
        <family val="1"/>
      </rPr>
      <t>(необязательное поле)</t>
    </r>
  </si>
  <si>
    <r>
      <t xml:space="preserve">Сроки поставки товаров, выполнения работ, оказания услуг </t>
    </r>
    <r>
      <rPr>
        <i/>
        <sz val="10"/>
        <rFont val="Times New Roman"/>
        <family val="1"/>
      </rPr>
      <t>(заполнить одно из двух значений)</t>
    </r>
  </si>
  <si>
    <t>отсутствие необходимости</t>
  </si>
  <si>
    <t>3-2 У</t>
  </si>
  <si>
    <t>07.2020</t>
  </si>
  <si>
    <t>4-2 У</t>
  </si>
  <si>
    <t>5-2 У</t>
  </si>
  <si>
    <t>7-2 У</t>
  </si>
  <si>
    <t>8-2 У</t>
  </si>
  <si>
    <t>3-3 У</t>
  </si>
  <si>
    <t>09.2020</t>
  </si>
  <si>
    <t>4-3 У</t>
  </si>
  <si>
    <t>5-3 У</t>
  </si>
  <si>
    <t>7-3 У</t>
  </si>
  <si>
    <t>8-3 У</t>
  </si>
  <si>
    <t>План долгосрочных закупок товаров, работ и услуг ТОО "КТЖ-Грузовые перевозки" по состоянию на 07 сентября 2020 г.</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</si>
</sst>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dddd\,\ d\ mmmm\ yyyy\ &quot;г&quot;\."/>
    <numFmt numFmtId="188" formatCode="0;[Red]0"/>
    <numFmt numFmtId="189" formatCode="#,##0.00;[Red]#,##0.00"/>
    <numFmt numFmtId="190" formatCode="#,##0.0;[Red]#,##0.0"/>
    <numFmt numFmtId="191" formatCode="#,##0;[Red]#,##0"/>
    <numFmt numFmtId="192" formatCode="_-* #,##0.000_р_._-;\-* #,##0.000_р_._-;_-* &quot;-&quot;??_р_._-;_-@_-"/>
    <numFmt numFmtId="193" formatCode="_-* #,##0.0_р_._-;\-* #,##0.0_р_._-;_-* &quot;-&quot;??_р_._-;_-@_-"/>
    <numFmt numFmtId="194" formatCode="0.0000"/>
    <numFmt numFmtId="195" formatCode="_-* #,##0_р_._-;\-* #,##0_р_._-;_-* &quot;-&quot;??_р_._-;_-@_-"/>
    <numFmt numFmtId="196" formatCode="#,##0.00_ ;\-#,##0.00\ "/>
  </numFmts>
  <fonts count="45">
    <font>
      <sz val="11"/>
      <color theme="1"/>
      <name val="Calibri"/>
      <family val="2"/>
    </font>
    <font>
      <sz val="11"/>
      <color indexed="8"/>
      <name val="Calibri"/>
      <family val="2"/>
    </font>
    <font>
      <b/>
      <sz val="10"/>
      <name val="Times New Roman"/>
      <family val="1"/>
    </font>
    <font>
      <sz val="10"/>
      <name val="Times New Roman"/>
      <family val="1"/>
    </font>
    <font>
      <sz val="10"/>
      <name val="Arial Cyr"/>
      <family val="0"/>
    </font>
    <font>
      <sz val="11"/>
      <name val="Times New Roman"/>
      <family val="1"/>
    </font>
    <font>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color indexed="8"/>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4"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0" fontId="43" fillId="32" borderId="0" applyNumberFormat="0" applyBorder="0" applyAlignment="0" applyProtection="0"/>
  </cellStyleXfs>
  <cellXfs count="45">
    <xf numFmtId="0" fontId="0" fillId="0" borderId="0" xfId="0" applyFont="1" applyAlignment="1">
      <alignment/>
    </xf>
    <xf numFmtId="0" fontId="0" fillId="0" borderId="10" xfId="0" applyBorder="1" applyAlignment="1">
      <alignment/>
    </xf>
    <xf numFmtId="49" fontId="44" fillId="0" borderId="0" xfId="0" applyNumberFormat="1" applyFont="1" applyBorder="1" applyAlignment="1">
      <alignment vertical="center" wrapText="1"/>
    </xf>
    <xf numFmtId="188"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89" fontId="3" fillId="33" borderId="10" xfId="62"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8" fontId="3" fillId="33" borderId="11" xfId="0" applyNumberFormat="1" applyFont="1" applyFill="1" applyBorder="1" applyAlignment="1">
      <alignment horizontal="center" vertical="center" wrapText="1"/>
    </xf>
    <xf numFmtId="181" fontId="3" fillId="33" borderId="10" xfId="62" applyFont="1" applyFill="1" applyBorder="1" applyAlignment="1">
      <alignment horizontal="center" vertical="center" wrapText="1"/>
    </xf>
    <xf numFmtId="0" fontId="2" fillId="33" borderId="0" xfId="0" applyFont="1" applyFill="1" applyAlignment="1">
      <alignment vertical="center"/>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xf>
    <xf numFmtId="49" fontId="3" fillId="33" borderId="0" xfId="0" applyNumberFormat="1" applyFont="1" applyFill="1" applyAlignment="1">
      <alignment horizontal="center" vertical="center"/>
    </xf>
    <xf numFmtId="49" fontId="3" fillId="33" borderId="0" xfId="0" applyNumberFormat="1" applyFont="1" applyFill="1" applyAlignment="1">
      <alignment horizontal="center" vertical="center" wrapText="1"/>
    </xf>
    <xf numFmtId="49" fontId="3" fillId="33" borderId="11" xfId="0" applyNumberFormat="1" applyFont="1" applyFill="1" applyBorder="1" applyAlignment="1">
      <alignment horizontal="center" vertical="center" wrapText="1"/>
    </xf>
    <xf numFmtId="189" fontId="3" fillId="33" borderId="11" xfId="0" applyNumberFormat="1" applyFont="1" applyFill="1" applyBorder="1" applyAlignment="1">
      <alignment horizontal="center" vertical="center" wrapText="1"/>
    </xf>
    <xf numFmtId="0" fontId="2" fillId="33" borderId="0" xfId="0" applyFont="1" applyFill="1" applyAlignment="1">
      <alignment horizontal="center" vertical="center"/>
    </xf>
    <xf numFmtId="49" fontId="2" fillId="33" borderId="0" xfId="0" applyNumberFormat="1" applyFont="1" applyFill="1" applyAlignment="1">
      <alignment horizontal="center" vertical="center"/>
    </xf>
    <xf numFmtId="49" fontId="2" fillId="33" borderId="0" xfId="0" applyNumberFormat="1" applyFont="1" applyFill="1" applyAlignment="1">
      <alignment horizontal="center" vertical="center" wrapText="1"/>
    </xf>
    <xf numFmtId="49" fontId="3" fillId="33" borderId="0"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96" fontId="3" fillId="33" borderId="10" xfId="62" applyNumberFormat="1" applyFont="1" applyFill="1" applyBorder="1" applyAlignment="1">
      <alignment horizontal="center" vertical="center" wrapText="1"/>
    </xf>
    <xf numFmtId="49" fontId="3" fillId="33" borderId="0" xfId="0" applyNumberFormat="1" applyFont="1" applyFill="1" applyBorder="1" applyAlignment="1">
      <alignment horizontal="center" vertical="center" wrapText="1"/>
    </xf>
    <xf numFmtId="181" fontId="2" fillId="33" borderId="10" xfId="62"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189" fontId="3" fillId="33" borderId="11" xfId="62" applyNumberFormat="1" applyFont="1" applyFill="1" applyBorder="1" applyAlignment="1">
      <alignment horizontal="center" vertical="center" wrapText="1"/>
    </xf>
    <xf numFmtId="181" fontId="3" fillId="33" borderId="11" xfId="62"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0" xfId="0" applyFont="1" applyFill="1" applyBorder="1" applyAlignment="1">
      <alignment horizontal="center" vertical="center" wrapText="1"/>
    </xf>
    <xf numFmtId="181" fontId="3" fillId="33" borderId="10" xfId="62" applyFont="1" applyFill="1" applyBorder="1" applyAlignment="1">
      <alignment horizontal="center" vertical="center"/>
    </xf>
    <xf numFmtId="196" fontId="3" fillId="33" borderId="10" xfId="62" applyNumberFormat="1" applyFont="1" applyFill="1" applyBorder="1" applyAlignment="1">
      <alignment horizontal="center" vertical="center"/>
    </xf>
    <xf numFmtId="43" fontId="3" fillId="33" borderId="10" xfId="0" applyNumberFormat="1" applyFont="1" applyFill="1" applyBorder="1" applyAlignment="1">
      <alignment horizontal="center" vertical="center"/>
    </xf>
    <xf numFmtId="181" fontId="3"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181" fontId="2" fillId="33" borderId="10" xfId="0" applyNumberFormat="1" applyFont="1" applyFill="1" applyBorder="1" applyAlignment="1">
      <alignment horizontal="center" vertical="center"/>
    </xf>
    <xf numFmtId="43"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wrapText="1"/>
    </xf>
    <xf numFmtId="191" fontId="2" fillId="33" borderId="10" xfId="0" applyNumberFormat="1" applyFont="1" applyFill="1" applyBorder="1" applyAlignment="1">
      <alignment horizontal="center" vertical="center" wrapText="1"/>
    </xf>
    <xf numFmtId="189" fontId="2" fillId="33" borderId="10" xfId="0" applyNumberFormat="1" applyFont="1" applyFill="1" applyBorder="1" applyAlignment="1">
      <alignment horizontal="center" vertical="center" wrapText="1"/>
    </xf>
    <xf numFmtId="49" fontId="44" fillId="0" borderId="0"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3"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1044;&#1045;&#1052;&#1054;\&#1058;&#1077;&#1089;&#1090;&#1086;&#1074;&#1099;&#1077;%20&#1096;&#1072;&#1073;&#1083;&#1086;&#1085;&#1099;%20&#1080;&#1084;&#1087;&#1086;&#1088;&#1090;&#1072;\&#1085;&#1086;&#1074;&#1099;&#1081;%20&#1090;&#1077;&#1089;&#1090;&#1086;&#1074;&#1099;&#1081;%20&#1096;&#1072;&#1073;&#1083;&#1086;&#1085;%20&#1080;&#1084;&#1087;&#1086;&#1088;&#1090;&#1072;%20&#1075;&#1086;&#1076;&#1086;&#1074;&#1086;&#1075;&#1086;%20&#1087;&#1083;&#1072;&#1085;&#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одовой тест"/>
      <sheetName val="Атрибуты товара"/>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1">
        <row r="4">
          <cell r="A4" t="str">
            <v>000336 % примесей</v>
          </cell>
        </row>
        <row r="5">
          <cell r="A5" t="str">
            <v>000924 Max</v>
          </cell>
        </row>
        <row r="6">
          <cell r="A6" t="str">
            <v>000923 Min</v>
          </cell>
        </row>
        <row r="7">
          <cell r="A7" t="str">
            <v>000775 N конденсатоотводчик</v>
          </cell>
        </row>
        <row r="8">
          <cell r="A8" t="str">
            <v>000061 SDR</v>
          </cell>
        </row>
        <row r="9">
          <cell r="A9" t="str">
            <v>000719 Абразив</v>
          </cell>
        </row>
        <row r="10">
          <cell r="A10" t="str">
            <v>001278 Активная нагрузка</v>
          </cell>
        </row>
        <row r="11">
          <cell r="A11" t="str">
            <v>000928 Амплитуда сигнала</v>
          </cell>
        </row>
        <row r="12">
          <cell r="A12" t="str">
            <v>000690 Амплитуда смещения</v>
          </cell>
        </row>
        <row r="13">
          <cell r="A13" t="str">
            <v>001130 Антресоль</v>
          </cell>
        </row>
        <row r="14">
          <cell r="A14" t="str">
            <v>000371 Апертура</v>
          </cell>
        </row>
        <row r="15">
          <cell r="A15" t="str">
            <v>000357 Белизна</v>
          </cell>
        </row>
        <row r="16">
          <cell r="A16" t="str">
            <v>000539 Белизна/массовая доля окиси железа</v>
          </cell>
        </row>
        <row r="17">
          <cell r="A17" t="str">
            <v>000917 Бумага</v>
          </cell>
        </row>
        <row r="18">
          <cell r="A18" t="str">
            <v>001168 в комплекте </v>
          </cell>
        </row>
        <row r="19">
          <cell r="A19" t="str">
            <v>000676 Вакуум</v>
          </cell>
        </row>
        <row r="20">
          <cell r="A20" t="str">
            <v>001104 Вариант исполнения</v>
          </cell>
        </row>
        <row r="21">
          <cell r="A21" t="str">
            <v>001184 Ведущее число</v>
          </cell>
        </row>
        <row r="22">
          <cell r="A22" t="str">
            <v>001161 величина допустимой нагрузки</v>
          </cell>
        </row>
        <row r="23">
          <cell r="A23" t="str">
            <v>000782 Величина пускателя</v>
          </cell>
        </row>
        <row r="24">
          <cell r="A24" t="str">
            <v>000820 Верхний диаметр</v>
          </cell>
        </row>
        <row r="25">
          <cell r="A25" t="str">
            <v>000196 Вес</v>
          </cell>
        </row>
        <row r="26">
          <cell r="A26" t="str">
            <v>000694 Вес маховика</v>
          </cell>
        </row>
        <row r="27">
          <cell r="A27" t="str">
            <v>000693 Вес пользователя</v>
          </cell>
        </row>
        <row r="28">
          <cell r="A28" t="str">
            <v>000004 Вид</v>
          </cell>
        </row>
        <row r="29">
          <cell r="A29" t="str">
            <v>000275 вид</v>
          </cell>
        </row>
        <row r="30">
          <cell r="A30" t="str">
            <v>000945 Вид  дисплея</v>
          </cell>
        </row>
        <row r="31">
          <cell r="A31" t="str">
            <v>000105 Вид 1</v>
          </cell>
        </row>
        <row r="32">
          <cell r="A32" t="str">
            <v>000150 Вид 2</v>
          </cell>
        </row>
        <row r="33">
          <cell r="A33" t="str">
            <v>000274 Вид 3</v>
          </cell>
        </row>
        <row r="34">
          <cell r="A34" t="str">
            <v>000916 Вид II</v>
          </cell>
        </row>
        <row r="35">
          <cell r="A35" t="str">
            <v>001255 Вид антибиотика</v>
          </cell>
        </row>
        <row r="36">
          <cell r="A36" t="str">
            <v>000479 Вид декора</v>
          </cell>
        </row>
        <row r="37">
          <cell r="A37" t="str">
            <v>000802 Вид дисплея</v>
          </cell>
        </row>
        <row r="38">
          <cell r="A38" t="str">
            <v>000016 Вид заготовки</v>
          </cell>
        </row>
        <row r="39">
          <cell r="A39" t="str">
            <v>000907 Вид изготовления</v>
          </cell>
        </row>
        <row r="40">
          <cell r="A40" t="str">
            <v>000751 Вид изоляции</v>
          </cell>
        </row>
        <row r="41">
          <cell r="A41" t="str">
            <v>000392 Вид исполнение</v>
          </cell>
        </row>
        <row r="42">
          <cell r="A42" t="str">
            <v>000331 Вид исполнения</v>
          </cell>
        </row>
        <row r="43">
          <cell r="A43" t="str">
            <v>000294 Вид калибровки</v>
          </cell>
        </row>
        <row r="44">
          <cell r="A44" t="str">
            <v>001214 вид клемм</v>
          </cell>
        </row>
        <row r="45">
          <cell r="A45" t="str">
            <v>000523 Вид корпуса</v>
          </cell>
        </row>
        <row r="46">
          <cell r="A46" t="str">
            <v>000807 Вид крепления</v>
          </cell>
        </row>
        <row r="47">
          <cell r="A47" t="str">
            <v>000933 Вид материала</v>
          </cell>
        </row>
        <row r="48">
          <cell r="A48" t="str">
            <v>000946 Вид наполнителя</v>
          </cell>
        </row>
        <row r="49">
          <cell r="A49" t="str">
            <v>000026 Вид нарезки</v>
          </cell>
        </row>
        <row r="50">
          <cell r="A50" t="str">
            <v>000465 Вид начинки</v>
          </cell>
        </row>
        <row r="51">
          <cell r="A51" t="str">
            <v>000074 Вид обработки</v>
          </cell>
        </row>
        <row r="52">
          <cell r="A52" t="str">
            <v>001007 Вид опоры</v>
          </cell>
        </row>
        <row r="53">
          <cell r="A53" t="str">
            <v>000147 Вид очистки</v>
          </cell>
        </row>
        <row r="54">
          <cell r="A54" t="str">
            <v>000393 Вид памяти</v>
          </cell>
        </row>
        <row r="55">
          <cell r="A55" t="str">
            <v>000867 Вид передачи</v>
          </cell>
        </row>
        <row r="56">
          <cell r="A56" t="str">
            <v>000369 Вид пленки</v>
          </cell>
        </row>
        <row r="57">
          <cell r="A57" t="str">
            <v>000478 Вид покрытия</v>
          </cell>
        </row>
        <row r="58">
          <cell r="A58" t="str">
            <v>001210 вид резьбы</v>
          </cell>
        </row>
        <row r="59">
          <cell r="A59" t="str">
            <v>000406 Вид системы</v>
          </cell>
        </row>
        <row r="60">
          <cell r="A60" t="str">
            <v>001175 Вид соединений</v>
          </cell>
        </row>
        <row r="61">
          <cell r="A61" t="str">
            <v>000229 Вид стеклопакета</v>
          </cell>
        </row>
        <row r="62">
          <cell r="A62" t="str">
            <v>000471 Вид тока</v>
          </cell>
        </row>
        <row r="63">
          <cell r="A63" t="str">
            <v>000517 Вид топлива</v>
          </cell>
        </row>
        <row r="64">
          <cell r="A64" t="str">
            <v>000621 Вид управления</v>
          </cell>
        </row>
        <row r="65">
          <cell r="A65" t="str">
            <v>000239 Вид установки</v>
          </cell>
        </row>
        <row r="66">
          <cell r="A66" t="str">
            <v>001206 Вид утеплителя</v>
          </cell>
        </row>
        <row r="67">
          <cell r="A67" t="str">
            <v>000957 Вид фракции</v>
          </cell>
        </row>
        <row r="68">
          <cell r="A68" t="str">
            <v>000244 Вид циркуляции</v>
          </cell>
        </row>
        <row r="69">
          <cell r="A69" t="str">
            <v>000415 Вид циркуляции воздуха</v>
          </cell>
        </row>
        <row r="70">
          <cell r="A70" t="str">
            <v>000939 Вид/тип</v>
          </cell>
        </row>
        <row r="71">
          <cell r="A71" t="str">
            <v>000148 Вид1</v>
          </cell>
        </row>
        <row r="72">
          <cell r="A72" t="str">
            <v>000380 Вид2</v>
          </cell>
        </row>
        <row r="73">
          <cell r="A73" t="str">
            <v>000788 Винтовой замок</v>
          </cell>
        </row>
        <row r="74">
          <cell r="A74" t="str">
            <v>000958 Вит</v>
          </cell>
        </row>
        <row r="75">
          <cell r="A75" t="str">
            <v>001205 Включение</v>
          </cell>
        </row>
        <row r="76">
          <cell r="A76" t="str">
            <v>000029 Вкус</v>
          </cell>
        </row>
        <row r="77">
          <cell r="A77" t="str">
            <v>000499 Влага</v>
          </cell>
        </row>
        <row r="78">
          <cell r="A78" t="str">
            <v>000352 Влажность</v>
          </cell>
        </row>
        <row r="79">
          <cell r="A79" t="str">
            <v>000140 Вместимость</v>
          </cell>
        </row>
        <row r="80">
          <cell r="A80" t="str">
            <v>001187 вместимость дозатора</v>
          </cell>
        </row>
        <row r="81">
          <cell r="A81" t="str">
            <v>001103 Вместимость	</v>
          </cell>
        </row>
        <row r="82">
          <cell r="A82" t="str">
            <v>000560 Внешний делительный диаметр</v>
          </cell>
        </row>
        <row r="83">
          <cell r="A83" t="str">
            <v>000982 Внешний диаметр</v>
          </cell>
        </row>
        <row r="84">
          <cell r="A84" t="str">
            <v>001082 Внутрений диаметр стенки</v>
          </cell>
        </row>
        <row r="85">
          <cell r="A85" t="str">
            <v>001121 Внутреннии диаметр</v>
          </cell>
        </row>
        <row r="86">
          <cell r="A86" t="str">
            <v>000603 внутренний диаметр</v>
          </cell>
        </row>
        <row r="87">
          <cell r="A87" t="str">
            <v>000054 Внутренний диаметр</v>
          </cell>
        </row>
        <row r="88">
          <cell r="A88" t="str">
            <v>000476 Водность</v>
          </cell>
        </row>
        <row r="89">
          <cell r="A89" t="str">
            <v>000532 Водоизмещение</v>
          </cell>
        </row>
        <row r="90">
          <cell r="A90" t="str">
            <v>001165 Воздухообмен</v>
          </cell>
        </row>
        <row r="91">
          <cell r="A91" t="str">
            <v>000402 Возраст</v>
          </cell>
        </row>
        <row r="92">
          <cell r="A92" t="str">
            <v>000050 Волокна</v>
          </cell>
        </row>
        <row r="93">
          <cell r="A93" t="str">
            <v>001246 Впитываемость</v>
          </cell>
        </row>
        <row r="94">
          <cell r="A94" t="str">
            <v>000374 Время работы</v>
          </cell>
        </row>
        <row r="95">
          <cell r="A95" t="str">
            <v>000705 Время работы от аккумулятор</v>
          </cell>
        </row>
        <row r="96">
          <cell r="A96" t="str">
            <v>000648 Время торможения</v>
          </cell>
        </row>
        <row r="97">
          <cell r="A97" t="str">
            <v>000783 Время экспозиции</v>
          </cell>
        </row>
        <row r="98">
          <cell r="A98" t="str">
            <v>001037 Вторичный номинальный ток</v>
          </cell>
        </row>
        <row r="99">
          <cell r="A99" t="str">
            <v>000341 Входное давление</v>
          </cell>
        </row>
        <row r="100">
          <cell r="A100" t="str">
            <v>000685 Входное напряжение</v>
          </cell>
        </row>
        <row r="101">
          <cell r="A101" t="str">
            <v>001171 Входной сигнал</v>
          </cell>
        </row>
        <row r="102">
          <cell r="A102" t="str">
            <v>000793 Вывод данных</v>
          </cell>
        </row>
        <row r="103">
          <cell r="A103" t="str">
            <v>000794 Вывод на экран информации</v>
          </cell>
        </row>
        <row r="104">
          <cell r="A104" t="str">
            <v>000136 Выделка</v>
          </cell>
        </row>
        <row r="105">
          <cell r="A105" t="str">
            <v>000079 Высота</v>
          </cell>
        </row>
        <row r="106">
          <cell r="A106" t="str">
            <v>000116 Высота ворса</v>
          </cell>
        </row>
        <row r="107">
          <cell r="A107" t="str">
            <v>000956 Высота всасывания</v>
          </cell>
        </row>
        <row r="108">
          <cell r="A108" t="str">
            <v>000721 Высота напора</v>
          </cell>
        </row>
        <row r="109">
          <cell r="A109" t="str">
            <v>000667 Высота подачи</v>
          </cell>
        </row>
        <row r="110">
          <cell r="A110" t="str">
            <v>000530 Высота подъема</v>
          </cell>
        </row>
        <row r="111">
          <cell r="A111" t="str">
            <v>001083 Высота стенки</v>
          </cell>
        </row>
        <row r="112">
          <cell r="A112" t="str">
            <v>000438 Высота цифры</v>
          </cell>
        </row>
        <row r="113">
          <cell r="A113" t="str">
            <v>000823 Выходная мощность</v>
          </cell>
        </row>
        <row r="114">
          <cell r="A114" t="str">
            <v>001031 Выходная сила тока</v>
          </cell>
        </row>
        <row r="115">
          <cell r="A115" t="str">
            <v>000636 Выходное давление</v>
          </cell>
        </row>
        <row r="116">
          <cell r="A116" t="str">
            <v>000845 Выходное давление от компрессора</v>
          </cell>
        </row>
        <row r="117">
          <cell r="A117" t="str">
            <v>000691 Выходное напряжение</v>
          </cell>
        </row>
        <row r="118">
          <cell r="A118" t="str">
            <v>001080 Выходное напряжение постоянного тока</v>
          </cell>
        </row>
        <row r="119">
          <cell r="A119" t="str">
            <v>000216 Выходной сигнал</v>
          </cell>
        </row>
        <row r="120">
          <cell r="A120" t="str">
            <v>000195 Вязкость</v>
          </cell>
        </row>
        <row r="121">
          <cell r="A121" t="str">
            <v>001034 Вязкость кинематическая при 100°C</v>
          </cell>
        </row>
        <row r="122">
          <cell r="A122" t="str">
            <v>001033 Вязкость кинематическая при 40°C</v>
          </cell>
        </row>
        <row r="123">
          <cell r="A123" t="str">
            <v>001063 Габаритные размеры</v>
          </cell>
        </row>
        <row r="124">
          <cell r="A124" t="str">
            <v>000669 Габариты</v>
          </cell>
        </row>
        <row r="125">
          <cell r="A125" t="str">
            <v>000399 Гглубина подавления</v>
          </cell>
        </row>
        <row r="126">
          <cell r="A126" t="str">
            <v>000234 Глубина</v>
          </cell>
        </row>
        <row r="127">
          <cell r="A127" t="str">
            <v>000951 Глубина бурения</v>
          </cell>
        </row>
        <row r="128">
          <cell r="A128" t="str">
            <v>000856 Глубина захвата</v>
          </cell>
        </row>
        <row r="129">
          <cell r="A129" t="str">
            <v>001016 Глубина погружения</v>
          </cell>
        </row>
        <row r="130">
          <cell r="A130" t="str">
            <v>000346 Глубина резки</v>
          </cell>
        </row>
        <row r="131">
          <cell r="A131" t="str">
            <v>000952 Глубина ремонта</v>
          </cell>
        </row>
        <row r="132">
          <cell r="A132" t="str">
            <v>999998 ГОСТ</v>
          </cell>
        </row>
        <row r="133">
          <cell r="A133" t="str">
            <v>000219 Градус</v>
          </cell>
        </row>
        <row r="134">
          <cell r="A134" t="str">
            <v>000450 Градус угла</v>
          </cell>
        </row>
        <row r="135">
          <cell r="A135" t="str">
            <v>000439 Громкость</v>
          </cell>
        </row>
        <row r="136">
          <cell r="A136" t="str">
            <v>000881 Грузовместимость</v>
          </cell>
        </row>
        <row r="137">
          <cell r="A137" t="str">
            <v>000942 Грузоподъемност</v>
          </cell>
        </row>
        <row r="138">
          <cell r="A138" t="str">
            <v>000118 Грузоподъемность</v>
          </cell>
        </row>
        <row r="139">
          <cell r="A139" t="str">
            <v>001041 грузоподъемность</v>
          </cell>
        </row>
        <row r="140">
          <cell r="A140" t="str">
            <v>001064 Грузоподъемность </v>
          </cell>
        </row>
        <row r="141">
          <cell r="A141" t="str">
            <v>000089 Группа</v>
          </cell>
        </row>
        <row r="142">
          <cell r="A142" t="str">
            <v>000120 Группа прочности</v>
          </cell>
        </row>
        <row r="143">
          <cell r="A143" t="str">
            <v>000151 группа прочности</v>
          </cell>
        </row>
        <row r="144">
          <cell r="A144" t="str">
            <v>000126 Группа прочночти</v>
          </cell>
        </row>
        <row r="145">
          <cell r="A145" t="str">
            <v>000370 Группа сложности</v>
          </cell>
        </row>
        <row r="146">
          <cell r="A146" t="str">
            <v>000058 Давление</v>
          </cell>
        </row>
        <row r="147">
          <cell r="A147" t="str">
            <v>001099 давление 2</v>
          </cell>
        </row>
        <row r="148">
          <cell r="A148" t="str">
            <v>000722 Давление азота</v>
          </cell>
        </row>
        <row r="149">
          <cell r="A149" t="str">
            <v>000894 Давление в корпусе аппарата-вакуум не ниже 665 Мпа</v>
          </cell>
        </row>
        <row r="150">
          <cell r="A150" t="str">
            <v>000535 Давление на входе</v>
          </cell>
        </row>
        <row r="151">
          <cell r="A151" t="str">
            <v>000191 Давление номинальное</v>
          </cell>
        </row>
        <row r="152">
          <cell r="A152" t="str">
            <v>000292 Давление среды</v>
          </cell>
        </row>
        <row r="153">
          <cell r="A153" t="str">
            <v>000895 Давление теплоносителя в рубашке</v>
          </cell>
        </row>
        <row r="154">
          <cell r="A154" t="str">
            <v>000221 Давление условное</v>
          </cell>
        </row>
        <row r="155">
          <cell r="A155" t="str">
            <v>000673 Давление цилиндра</v>
          </cell>
        </row>
        <row r="156">
          <cell r="A156" t="str">
            <v>000668 Давление/температура</v>
          </cell>
        </row>
        <row r="157">
          <cell r="A157" t="str">
            <v>000201 Дальность</v>
          </cell>
        </row>
        <row r="158">
          <cell r="A158" t="str">
            <v>000787 Дальность видимости сигналов</v>
          </cell>
        </row>
        <row r="159">
          <cell r="A159" t="str">
            <v>000825 Дальность действия</v>
          </cell>
        </row>
        <row r="160">
          <cell r="A160" t="str">
            <v>001021 Дальность метания</v>
          </cell>
        </row>
        <row r="161">
          <cell r="A161" t="str">
            <v>000855 Дальность стрельбы</v>
          </cell>
        </row>
        <row r="162">
          <cell r="A162" t="str">
            <v>000254 Двигатель</v>
          </cell>
        </row>
        <row r="163">
          <cell r="A163" t="str">
            <v>000880 Дедвейт</v>
          </cell>
        </row>
        <row r="164">
          <cell r="A164" t="str">
            <v>000905 Деления</v>
          </cell>
        </row>
        <row r="165">
          <cell r="A165" t="str">
            <v>000559 Делительный диаметр</v>
          </cell>
        </row>
        <row r="166">
          <cell r="A166" t="str">
            <v>000168 Диагональ</v>
          </cell>
        </row>
        <row r="167">
          <cell r="A167" t="str">
            <v>000169 Диагоноль экрана</v>
          </cell>
        </row>
        <row r="168">
          <cell r="A168" t="str">
            <v>000937 Диамер профиля</v>
          </cell>
        </row>
        <row r="169">
          <cell r="A169" t="str">
            <v>000053 Диаметр</v>
          </cell>
        </row>
        <row r="170">
          <cell r="A170" t="str">
            <v>001014 диаметр </v>
          </cell>
        </row>
        <row r="171">
          <cell r="A171" t="str">
            <v>000759 диаметр (диапазон)</v>
          </cell>
        </row>
        <row r="172">
          <cell r="A172" t="str">
            <v>000950 Диаметр (диапазон)</v>
          </cell>
        </row>
        <row r="173">
          <cell r="A173" t="str">
            <v>001101 диаметр 2</v>
          </cell>
        </row>
        <row r="174">
          <cell r="A174" t="str">
            <v>000518 Диаметр барабана</v>
          </cell>
        </row>
        <row r="175">
          <cell r="A175" t="str">
            <v>000430 Диаметр вводимых кабелей</v>
          </cell>
        </row>
        <row r="176">
          <cell r="A176" t="str">
            <v>000904 Диаметр верхней части</v>
          </cell>
        </row>
        <row r="177">
          <cell r="A177" t="str">
            <v>001256 Диаметр волногасителя</v>
          </cell>
        </row>
        <row r="178">
          <cell r="A178" t="str">
            <v>000285 Диаметр входного зрачка</v>
          </cell>
        </row>
        <row r="179">
          <cell r="A179" t="str">
            <v>000268 Диаметр головки</v>
          </cell>
        </row>
        <row r="180">
          <cell r="A180" t="str">
            <v>000501 Диаметр горловины</v>
          </cell>
        </row>
        <row r="181">
          <cell r="A181" t="str">
            <v>000699 Диаметр дискового ножа</v>
          </cell>
        </row>
        <row r="182">
          <cell r="A182" t="str">
            <v>000738 Диаметр дистального конца</v>
          </cell>
        </row>
        <row r="183">
          <cell r="A183" t="str">
            <v>000585 Диаметр зажима</v>
          </cell>
        </row>
        <row r="184">
          <cell r="A184" t="str">
            <v>000332 Диаметр заклепок</v>
          </cell>
        </row>
        <row r="185">
          <cell r="A185" t="str">
            <v>000732 диаметр зрачка</v>
          </cell>
        </row>
        <row r="186">
          <cell r="A186" t="str">
            <v>000258 Диаметр кабелей</v>
          </cell>
        </row>
        <row r="187">
          <cell r="A187" t="str">
            <v>000264 Диаметр канавки</v>
          </cell>
        </row>
        <row r="188">
          <cell r="A188" t="str">
            <v>000724 Диаметр каната</v>
          </cell>
        </row>
        <row r="189">
          <cell r="A189" t="str">
            <v>000423 Диаметр капилляра</v>
          </cell>
        </row>
        <row r="190">
          <cell r="A190" t="str">
            <v>000263 Диаметр кольца/вала</v>
          </cell>
        </row>
        <row r="191">
          <cell r="A191" t="str">
            <v>000421 Диаметр корпуса</v>
          </cell>
        </row>
        <row r="192">
          <cell r="A192" t="str">
            <v>000962 Диаметр наружный</v>
          </cell>
        </row>
        <row r="193">
          <cell r="A193" t="str">
            <v>000791 Диаметр окончания</v>
          </cell>
        </row>
        <row r="194">
          <cell r="A194" t="str">
            <v>000806 Диаметр оптики</v>
          </cell>
        </row>
        <row r="195">
          <cell r="A195" t="str">
            <v>001115 Диаметр оребрения</v>
          </cell>
        </row>
        <row r="196">
          <cell r="A196" t="str">
            <v>000790 Диаметр основания</v>
          </cell>
        </row>
        <row r="197">
          <cell r="A197" t="str">
            <v>000756 Диаметр отверстия</v>
          </cell>
        </row>
        <row r="198">
          <cell r="A198" t="str">
            <v>001048 Диаметр пильного диска</v>
          </cell>
        </row>
        <row r="199">
          <cell r="A199" t="str">
            <v>001049 Диаметр посадочного отверстия</v>
          </cell>
        </row>
        <row r="200">
          <cell r="A200" t="str">
            <v>000654 Диаметр провода</v>
          </cell>
        </row>
        <row r="201">
          <cell r="A201" t="str">
            <v>001075 Диаметр проволоки</v>
          </cell>
        </row>
        <row r="202">
          <cell r="A202" t="str">
            <v>000920 Диаметр проходного отверстия</v>
          </cell>
        </row>
        <row r="203">
          <cell r="A203" t="str">
            <v>000325 Диаметр резьбы</v>
          </cell>
        </row>
        <row r="204">
          <cell r="A204" t="str">
            <v>000725 Диаметр ролика по ручью</v>
          </cell>
        </row>
        <row r="205">
          <cell r="A205" t="str">
            <v>000362 Диаметр сверления</v>
          </cell>
        </row>
        <row r="206">
          <cell r="A206" t="str">
            <v>000765 Диаметр сечения</v>
          </cell>
        </row>
        <row r="207">
          <cell r="A207" t="str">
            <v>000304 Диаметр стержня</v>
          </cell>
        </row>
        <row r="208">
          <cell r="A208" t="str">
            <v>000280 Диаметр труб</v>
          </cell>
        </row>
        <row r="209">
          <cell r="A209" t="str">
            <v>000338 Диаметр условного прохода</v>
          </cell>
        </row>
        <row r="210">
          <cell r="A210" t="str">
            <v>000073 Диаметр условный</v>
          </cell>
        </row>
        <row r="211">
          <cell r="A211" t="str">
            <v>000270 Диаметр хвостовика</v>
          </cell>
        </row>
        <row r="212">
          <cell r="A212" t="str">
            <v>000605 Диаметр цилиндра</v>
          </cell>
        </row>
        <row r="213">
          <cell r="A213" t="str">
            <v>000094 Диаметр цилиндров</v>
          </cell>
        </row>
        <row r="214">
          <cell r="A214" t="str">
            <v>000291 Диаметр шара</v>
          </cell>
        </row>
        <row r="215">
          <cell r="A215" t="str">
            <v>000827 Диаметр шлифовальных поверхностей</v>
          </cell>
        </row>
        <row r="216">
          <cell r="A216" t="str">
            <v>000096 Диаметр штока</v>
          </cell>
        </row>
        <row r="217">
          <cell r="A217" t="str">
            <v>000095 Диаметр штоков</v>
          </cell>
        </row>
        <row r="218">
          <cell r="A218" t="str">
            <v>000327 Диаметр  корпуса</v>
          </cell>
        </row>
        <row r="219">
          <cell r="A219" t="str">
            <v>000272 Диаметр/ширина</v>
          </cell>
        </row>
        <row r="220">
          <cell r="A220" t="str">
            <v>000199 Диапазон</v>
          </cell>
        </row>
        <row r="221">
          <cell r="A221" t="str">
            <v>001193 Диапазон вакуума</v>
          </cell>
        </row>
        <row r="222">
          <cell r="A222" t="str">
            <v>000334 Диапазон волн</v>
          </cell>
        </row>
        <row r="223">
          <cell r="A223" t="str">
            <v>000608 Диапазон воспроизводимых частот</v>
          </cell>
        </row>
        <row r="224">
          <cell r="A224" t="str">
            <v>000716 Диапазон давления</v>
          </cell>
        </row>
        <row r="225">
          <cell r="A225" t="str">
            <v>001004 Диапазон и точность измерения</v>
          </cell>
        </row>
        <row r="226">
          <cell r="A226" t="str">
            <v>000953 Диапазон изменений</v>
          </cell>
        </row>
        <row r="227">
          <cell r="A227" t="str">
            <v>000297 Диапазон измерений</v>
          </cell>
        </row>
        <row r="228">
          <cell r="A228" t="str">
            <v>000322 Диапазон измерений сопротивления</v>
          </cell>
        </row>
        <row r="229">
          <cell r="A229" t="str">
            <v>000174 Диапазон измерения</v>
          </cell>
        </row>
        <row r="230">
          <cell r="A230" t="str">
            <v>000610 Диапазон измерения глубины</v>
          </cell>
        </row>
        <row r="231">
          <cell r="A231" t="str">
            <v>001015 Диапазон измерения давления</v>
          </cell>
        </row>
        <row r="232">
          <cell r="A232" t="str">
            <v>000698 диапазон измерения смещения</v>
          </cell>
        </row>
        <row r="233">
          <cell r="A233" t="str">
            <v>000420 Диапазон измерения температуры</v>
          </cell>
        </row>
        <row r="234">
          <cell r="A234" t="str">
            <v>000164 Диапазон измеряемого давления</v>
          </cell>
        </row>
        <row r="235">
          <cell r="A235" t="str">
            <v>000249 Диапазон контроля</v>
          </cell>
        </row>
        <row r="236">
          <cell r="A236" t="str">
            <v>001078 Диапазон объема</v>
          </cell>
        </row>
        <row r="237">
          <cell r="A237" t="str">
            <v>000701 Диапазон определения температуры каплепадения</v>
          </cell>
        </row>
        <row r="238">
          <cell r="A238" t="str">
            <v>000329 Диапазон показаний</v>
          </cell>
        </row>
        <row r="239">
          <cell r="A239" t="str">
            <v>000696 Диапазон рабочих частот</v>
          </cell>
        </row>
        <row r="240">
          <cell r="A240" t="str">
            <v>000444 Диапазон сварочного тока</v>
          </cell>
        </row>
        <row r="241">
          <cell r="A241" t="str">
            <v>000398 Диапазон сигнала</v>
          </cell>
        </row>
        <row r="242">
          <cell r="A242" t="str">
            <v>000342 Диапазон температуры</v>
          </cell>
        </row>
        <row r="243">
          <cell r="A243" t="str">
            <v>000688 Диапазон тока сварки</v>
          </cell>
        </row>
        <row r="244">
          <cell r="A244" t="str">
            <v>000252 Диапазон частот</v>
          </cell>
        </row>
        <row r="245">
          <cell r="A245" t="str">
            <v>000397 Диапазон частоты</v>
          </cell>
        </row>
        <row r="246">
          <cell r="A246" t="str">
            <v>000220 Диапозон</v>
          </cell>
        </row>
        <row r="247">
          <cell r="A247" t="str">
            <v>000293 Дискретность</v>
          </cell>
        </row>
        <row r="248">
          <cell r="A248" t="str">
            <v>000630 длина</v>
          </cell>
        </row>
        <row r="249">
          <cell r="A249" t="str">
            <v>000059 Длина</v>
          </cell>
        </row>
        <row r="250">
          <cell r="A250" t="str">
            <v>000519 Длина барабана</v>
          </cell>
        </row>
        <row r="251">
          <cell r="A251" t="str">
            <v>000227 Длина волны</v>
          </cell>
        </row>
        <row r="252">
          <cell r="A252" t="str">
            <v>000906 Длина волня</v>
          </cell>
        </row>
        <row r="253">
          <cell r="A253" t="str">
            <v>000849 Длина волокна</v>
          </cell>
        </row>
        <row r="254">
          <cell r="A254" t="str">
            <v>000540 Длина вылета</v>
          </cell>
        </row>
        <row r="255">
          <cell r="A255" t="str">
            <v>000269 Длина головки</v>
          </cell>
        </row>
        <row r="256">
          <cell r="A256" t="str">
            <v>000142 Длина катушки</v>
          </cell>
        </row>
        <row r="257">
          <cell r="A257" t="str">
            <v>000987 Длина намотки</v>
          </cell>
        </row>
        <row r="258">
          <cell r="A258" t="str">
            <v>000299 Длина ножек</v>
          </cell>
        </row>
        <row r="259">
          <cell r="A259" t="str">
            <v>000364 Длина реза</v>
          </cell>
        </row>
        <row r="260">
          <cell r="A260" t="str">
            <v>000028 Длина резки</v>
          </cell>
        </row>
        <row r="261">
          <cell r="A261" t="str">
            <v>000326 Длина резьбы</v>
          </cell>
        </row>
        <row r="262">
          <cell r="A262" t="str">
            <v>000516 Длина решетки</v>
          </cell>
        </row>
        <row r="263">
          <cell r="A263" t="str">
            <v>000279 Длина рычага рукоятки</v>
          </cell>
        </row>
        <row r="264">
          <cell r="A264" t="str">
            <v>001181 Длина стержня</v>
          </cell>
        </row>
        <row r="265">
          <cell r="A265" t="str">
            <v>000600 Длина струи</v>
          </cell>
        </row>
        <row r="266">
          <cell r="A266" t="str">
            <v>000624 Длина фильтрующего элемента</v>
          </cell>
        </row>
        <row r="267">
          <cell r="A267" t="str">
            <v>001092 Длина цепи</v>
          </cell>
        </row>
        <row r="268">
          <cell r="A268" t="str">
            <v>001176 длина шва</v>
          </cell>
        </row>
        <row r="269">
          <cell r="A269" t="str">
            <v>000025 Длина шерсти</v>
          </cell>
        </row>
        <row r="270">
          <cell r="A270" t="str">
            <v>000086 Длина шнура</v>
          </cell>
        </row>
        <row r="271">
          <cell r="A271" t="str">
            <v>001109 длинна </v>
          </cell>
        </row>
        <row r="272">
          <cell r="A272" t="str">
            <v>000709 Длительность процедуры</v>
          </cell>
        </row>
        <row r="273">
          <cell r="A273" t="str">
            <v>000461 Добавление примесей</v>
          </cell>
        </row>
        <row r="274">
          <cell r="A274" t="str">
            <v>000582 Доля</v>
          </cell>
        </row>
        <row r="275">
          <cell r="A275" t="str">
            <v>000552 Доля %</v>
          </cell>
        </row>
        <row r="276">
          <cell r="A276" t="str">
            <v>000489 Доля веществ</v>
          </cell>
        </row>
        <row r="277">
          <cell r="A277" t="str">
            <v>000497 Доля влаги</v>
          </cell>
        </row>
        <row r="278">
          <cell r="A278" t="str">
            <v>000472 Доля воды</v>
          </cell>
        </row>
        <row r="279">
          <cell r="A279" t="str">
            <v>000482 Доля кусков</v>
          </cell>
        </row>
        <row r="280">
          <cell r="A280" t="str">
            <v>000496 Доля масла</v>
          </cell>
        </row>
        <row r="281">
          <cell r="A281" t="str">
            <v>000077 Доля никотина</v>
          </cell>
        </row>
        <row r="282">
          <cell r="A282" t="str">
            <v>000869 Доля пропилена</v>
          </cell>
        </row>
        <row r="283">
          <cell r="A283" t="str">
            <v>000493 Доля сероводорода</v>
          </cell>
        </row>
        <row r="284">
          <cell r="A284" t="str">
            <v>000483 Доля серы</v>
          </cell>
        </row>
        <row r="285">
          <cell r="A285" t="str">
            <v>000494 Доля соединений</v>
          </cell>
        </row>
        <row r="286">
          <cell r="A286" t="str">
            <v>000043 Доля спирта</v>
          </cell>
        </row>
        <row r="287">
          <cell r="A287" t="str">
            <v>000042 Доля спирта/крепость</v>
          </cell>
        </row>
        <row r="288">
          <cell r="A288" t="str">
            <v>000870 Доля углеводородов</v>
          </cell>
        </row>
        <row r="289">
          <cell r="A289" t="str">
            <v>000495 Доля этилена</v>
          </cell>
        </row>
        <row r="290">
          <cell r="A290" t="str">
            <v>000760 Доп</v>
          </cell>
        </row>
        <row r="291">
          <cell r="A291" t="str">
            <v>000843 Доп. Функции</v>
          </cell>
        </row>
        <row r="292">
          <cell r="A292" t="str">
            <v>000764 Дополнение</v>
          </cell>
        </row>
        <row r="293">
          <cell r="A293" t="str">
            <v>000761 Дополнительно</v>
          </cell>
        </row>
        <row r="294">
          <cell r="A294" t="str">
            <v>000762 Дополнительный</v>
          </cell>
        </row>
        <row r="295">
          <cell r="A295" t="str">
            <v>000824 Допускаемая погрешность</v>
          </cell>
        </row>
        <row r="296">
          <cell r="A296" t="str">
            <v>000283 Допустимая погрешность</v>
          </cell>
        </row>
        <row r="297">
          <cell r="A297" t="str">
            <v>000498 Дорожный рисунок</v>
          </cell>
        </row>
        <row r="298">
          <cell r="A298" t="str">
            <v>000460 Дробление</v>
          </cell>
        </row>
        <row r="299">
          <cell r="A299" t="str">
            <v>000728 Дюйм</v>
          </cell>
        </row>
        <row r="300">
          <cell r="A300" t="str">
            <v>000186 Емкость</v>
          </cell>
        </row>
        <row r="301">
          <cell r="A301" t="str">
            <v>001127 Емкость аккумулятора</v>
          </cell>
        </row>
        <row r="302">
          <cell r="A302" t="str">
            <v>000389 Емкость ковша</v>
          </cell>
        </row>
        <row r="303">
          <cell r="A303" t="str">
            <v>001071 Емкость сети</v>
          </cell>
        </row>
        <row r="304">
          <cell r="A304" t="str">
            <v>000902 Емкость сосуда</v>
          </cell>
        </row>
        <row r="305">
          <cell r="A305" t="str">
            <v>000522 Ёмкость тигля</v>
          </cell>
        </row>
        <row r="306">
          <cell r="A306" t="str">
            <v>000068 Жесткость</v>
          </cell>
        </row>
        <row r="307">
          <cell r="A307" t="str">
            <v>000010 Жирность</v>
          </cell>
        </row>
        <row r="308">
          <cell r="A308" t="str">
            <v>000386 Загрузка белья</v>
          </cell>
        </row>
        <row r="309">
          <cell r="A309" t="str">
            <v>000789 Загрузочная масса</v>
          </cell>
        </row>
        <row r="310">
          <cell r="A310" t="str">
            <v>000837 Замок</v>
          </cell>
        </row>
        <row r="311">
          <cell r="A311" t="str">
            <v>000943 Запас кабеля</v>
          </cell>
        </row>
        <row r="312">
          <cell r="A312" t="str">
            <v>000317 Запоминающий осциллограф</v>
          </cell>
        </row>
        <row r="313">
          <cell r="A313" t="str">
            <v>000177 Зернистость</v>
          </cell>
        </row>
        <row r="314">
          <cell r="A314" t="str">
            <v>000551 Зерно</v>
          </cell>
        </row>
        <row r="315">
          <cell r="A315" t="str">
            <v>000579 Зола</v>
          </cell>
        </row>
        <row r="316">
          <cell r="A316" t="str">
            <v>000459 Зольность</v>
          </cell>
        </row>
        <row r="317">
          <cell r="A317" t="str">
            <v>000900 Избыточное рабочее давление в сосуде</v>
          </cell>
        </row>
        <row r="318">
          <cell r="A318" t="str">
            <v>000739 Изгиб дистальной части вверх</v>
          </cell>
        </row>
        <row r="319">
          <cell r="A319" t="str">
            <v>000114 Изготовление</v>
          </cell>
        </row>
        <row r="320">
          <cell r="A320" t="str">
            <v>000288 Измерение</v>
          </cell>
        </row>
        <row r="321">
          <cell r="A321" t="str">
            <v>000713 Измерение пор до 1000 микрон</v>
          </cell>
        </row>
        <row r="322">
          <cell r="A322" t="str">
            <v>000609 Измерение пройденного расстояния</v>
          </cell>
        </row>
        <row r="323">
          <cell r="A323" t="str">
            <v>000091 Измерение твердости</v>
          </cell>
        </row>
        <row r="324">
          <cell r="A324" t="str">
            <v>000339 Измерение тока</v>
          </cell>
        </row>
        <row r="325">
          <cell r="A325" t="str">
            <v>000981 Измеряемое усилие</v>
          </cell>
        </row>
        <row r="326">
          <cell r="A326" t="str">
            <v>000422 Измеряемый диапазон</v>
          </cell>
        </row>
        <row r="327">
          <cell r="A327" t="str">
            <v>001151 Измеряемый ток</v>
          </cell>
        </row>
        <row r="328">
          <cell r="A328" t="str">
            <v>000211 Изображение</v>
          </cell>
        </row>
        <row r="329">
          <cell r="A329" t="str">
            <v>000887 Изоляция</v>
          </cell>
        </row>
        <row r="330">
          <cell r="A330" t="str">
            <v>000166 Интерфейс</v>
          </cell>
        </row>
        <row r="331">
          <cell r="A331" t="str">
            <v>000466 Интерфейс Flash-накопителя</v>
          </cell>
        </row>
        <row r="332">
          <cell r="A332" t="str">
            <v>000250 Инфракрасный спектр</v>
          </cell>
        </row>
        <row r="333">
          <cell r="A333" t="str">
            <v>000598 исполнение</v>
          </cell>
        </row>
        <row r="334">
          <cell r="A334" t="str">
            <v>000125 Исполнение</v>
          </cell>
        </row>
        <row r="335">
          <cell r="A335" t="str">
            <v>001137 Исполнение прокладок</v>
          </cell>
        </row>
        <row r="336">
          <cell r="A336" t="str">
            <v>000771 Источник света</v>
          </cell>
        </row>
        <row r="337">
          <cell r="A337" t="str">
            <v>000565 Исходный диаметр</v>
          </cell>
        </row>
        <row r="338">
          <cell r="A338" t="str">
            <v>001088 Калибр</v>
          </cell>
        </row>
        <row r="339">
          <cell r="A339" t="str">
            <v>000308 Калибр</v>
          </cell>
        </row>
        <row r="340">
          <cell r="A340" t="str">
            <v>000212 Камера</v>
          </cell>
        </row>
        <row r="341">
          <cell r="A341" t="str">
            <v>000255 Камерность</v>
          </cell>
        </row>
        <row r="342">
          <cell r="A342" t="str">
            <v>000678 Канальность</v>
          </cell>
        </row>
        <row r="343">
          <cell r="A343" t="str">
            <v>000307 Категория</v>
          </cell>
        </row>
        <row r="344">
          <cell r="A344" t="str">
            <v>001090 Категория стали</v>
          </cell>
        </row>
        <row r="345">
          <cell r="A345" t="str">
            <v>000464 Категория упитанности</v>
          </cell>
        </row>
        <row r="346">
          <cell r="A346" t="str">
            <v>000684 Килотонна</v>
          </cell>
        </row>
        <row r="347">
          <cell r="A347" t="str">
            <v>000834 Кинематическая вязкость</v>
          </cell>
        </row>
        <row r="348">
          <cell r="A348" t="str">
            <v>000577 Кислотность</v>
          </cell>
        </row>
        <row r="349">
          <cell r="A349" t="str">
            <v>000003 Класс</v>
          </cell>
        </row>
        <row r="350">
          <cell r="A350" t="str">
            <v>000936 Класс арматурной стали</v>
          </cell>
        </row>
        <row r="351">
          <cell r="A351" t="str">
            <v>001251 Класс вязкости</v>
          </cell>
        </row>
        <row r="352">
          <cell r="A352" t="str">
            <v>000500 Класс защиты</v>
          </cell>
        </row>
        <row r="353">
          <cell r="A353" t="str">
            <v>000665 Класс лазера</v>
          </cell>
        </row>
        <row r="354">
          <cell r="A354" t="str">
            <v>000382 Класс мойки</v>
          </cell>
        </row>
        <row r="355">
          <cell r="A355" t="str">
            <v>000456 Класс нагревостойкости</v>
          </cell>
        </row>
        <row r="356">
          <cell r="A356" t="str">
            <v>000755 Класс напряжения</v>
          </cell>
        </row>
        <row r="357">
          <cell r="A357" t="str">
            <v>000385 Класс отжима</v>
          </cell>
        </row>
        <row r="358">
          <cell r="A358" t="str">
            <v>000108 Класс прочности</v>
          </cell>
        </row>
        <row r="359">
          <cell r="A359" t="str">
            <v>001098 Класс салона</v>
          </cell>
        </row>
        <row r="360">
          <cell r="A360" t="str">
            <v>000384 Класс стирки</v>
          </cell>
        </row>
        <row r="361">
          <cell r="A361" t="str">
            <v>000383 Класс сушки</v>
          </cell>
        </row>
        <row r="362">
          <cell r="A362" t="str">
            <v>000296 Класс точности</v>
          </cell>
        </row>
        <row r="363">
          <cell r="A363" t="str">
            <v>000328 Класс точности</v>
          </cell>
        </row>
        <row r="364">
          <cell r="A364" t="str">
            <v>000492 Классификация</v>
          </cell>
        </row>
        <row r="365">
          <cell r="A365" t="str">
            <v>000614 Климат</v>
          </cell>
        </row>
        <row r="366">
          <cell r="A366" t="str">
            <v>001263 Колесная база</v>
          </cell>
        </row>
        <row r="367">
          <cell r="A367" t="str">
            <v>000146 Количество</v>
          </cell>
        </row>
        <row r="368">
          <cell r="A368" t="str">
            <v>000997 Количество HDD дисков</v>
          </cell>
        </row>
        <row r="369">
          <cell r="A369" t="str">
            <v>000271 Количество в наборе</v>
          </cell>
        </row>
        <row r="370">
          <cell r="A370" t="str">
            <v>000976 Количество в упаковке</v>
          </cell>
        </row>
        <row r="371">
          <cell r="A371" t="str">
            <v>001172 Количество видеовыходов</v>
          </cell>
        </row>
        <row r="372">
          <cell r="A372" t="str">
            <v>000836 Количество волокон</v>
          </cell>
        </row>
        <row r="373">
          <cell r="A373" t="str">
            <v>001020 Количество гнезд</v>
          </cell>
        </row>
        <row r="374">
          <cell r="A374" t="str">
            <v>001066 Количество декад</v>
          </cell>
        </row>
        <row r="375">
          <cell r="A375" t="str">
            <v>001138 Количество жил</v>
          </cell>
        </row>
        <row r="376">
          <cell r="A376" t="str">
            <v>001155 Количество зажимов</v>
          </cell>
        </row>
        <row r="377">
          <cell r="A377" t="str">
            <v>000984 Количество зубьев</v>
          </cell>
        </row>
        <row r="378">
          <cell r="A378" t="str">
            <v>001258 Количество канала</v>
          </cell>
        </row>
        <row r="379">
          <cell r="A379" t="str">
            <v>000184 Количество каналов</v>
          </cell>
        </row>
        <row r="380">
          <cell r="A380" t="str">
            <v>001003 Количество каналов для измерения</v>
          </cell>
        </row>
        <row r="381">
          <cell r="A381" t="str">
            <v>001110 Количество комнат</v>
          </cell>
        </row>
        <row r="382">
          <cell r="A382" t="str">
            <v>000395 Количество контролируемых подвижных составов</v>
          </cell>
        </row>
        <row r="383">
          <cell r="A383" t="str">
            <v>000418 Количество конфорок</v>
          </cell>
        </row>
        <row r="384">
          <cell r="A384" t="str">
            <v>000440 Количество листов</v>
          </cell>
        </row>
        <row r="385">
          <cell r="A385" t="str">
            <v>000970 Количество мест</v>
          </cell>
        </row>
        <row r="386">
          <cell r="A386" t="str">
            <v>000431 Количество модулей</v>
          </cell>
        </row>
        <row r="387">
          <cell r="A387" t="str">
            <v>001013 Количество оборотов</v>
          </cell>
        </row>
        <row r="388">
          <cell r="A388" t="str">
            <v>000426 Количество оборотов шпинделя</v>
          </cell>
        </row>
        <row r="389">
          <cell r="A389" t="str">
            <v>000394 Количество обслуживаемых станций</v>
          </cell>
        </row>
        <row r="390">
          <cell r="A390" t="str">
            <v>001198 количество отверстий </v>
          </cell>
        </row>
        <row r="391">
          <cell r="A391" t="str">
            <v>000236 Количество панелей</v>
          </cell>
        </row>
        <row r="392">
          <cell r="A392" t="str">
            <v>000634 Количество пассажиров</v>
          </cell>
        </row>
        <row r="393">
          <cell r="A393" t="str">
            <v>000367 Количество пикселей</v>
          </cell>
        </row>
        <row r="394">
          <cell r="A394" t="str">
            <v>000975 Количество подключений</v>
          </cell>
        </row>
        <row r="395">
          <cell r="A395" t="str">
            <v>000209 Количество портов</v>
          </cell>
        </row>
        <row r="396">
          <cell r="A396" t="str">
            <v>000591 Количество рабочих мест</v>
          </cell>
        </row>
        <row r="397">
          <cell r="A397" t="str">
            <v>000085 Количество разъемов</v>
          </cell>
        </row>
        <row r="398">
          <cell r="A398" t="str">
            <v>000442 Количество сварочных постов</v>
          </cell>
        </row>
        <row r="399">
          <cell r="A399" t="str">
            <v>001128 Количество секций</v>
          </cell>
        </row>
        <row r="400">
          <cell r="A400" t="str">
            <v>000868 количество скоростей</v>
          </cell>
        </row>
        <row r="401">
          <cell r="A401" t="str">
            <v>000173 Количество ступеней</v>
          </cell>
        </row>
        <row r="402">
          <cell r="A402" t="str">
            <v>000337 Количество тестов</v>
          </cell>
        </row>
        <row r="403">
          <cell r="A403" t="str">
            <v>000207 Количество трубок</v>
          </cell>
        </row>
        <row r="404">
          <cell r="A404" t="str">
            <v>001202 Количество щеток</v>
          </cell>
        </row>
        <row r="405">
          <cell r="A405" t="str">
            <v>000237 Количество элементов</v>
          </cell>
        </row>
        <row r="406">
          <cell r="A406" t="str">
            <v>001129 Количество ярусов</v>
          </cell>
        </row>
        <row r="407">
          <cell r="A407" t="str">
            <v>000413 Количество ячеек</v>
          </cell>
        </row>
        <row r="408">
          <cell r="A408" t="str">
            <v>000354 Количество/сечение жил</v>
          </cell>
        </row>
        <row r="409">
          <cell r="A409" t="str">
            <v>000257 Колличество</v>
          </cell>
        </row>
        <row r="410">
          <cell r="A410" t="str">
            <v>000999 Комлектность</v>
          </cell>
        </row>
        <row r="411">
          <cell r="A411" t="str">
            <v>000366 Комлектующие</v>
          </cell>
        </row>
        <row r="412">
          <cell r="A412" t="str">
            <v>000774 Компектность</v>
          </cell>
        </row>
        <row r="413">
          <cell r="A413" t="str">
            <v>000172 Комплекность</v>
          </cell>
        </row>
        <row r="414">
          <cell r="A414" t="str">
            <v>000314 Комплект</v>
          </cell>
        </row>
        <row r="415">
          <cell r="A415" t="str">
            <v>000365 Комплектация</v>
          </cell>
        </row>
        <row r="416">
          <cell r="A416" t="str">
            <v>001145 Комплектност</v>
          </cell>
        </row>
        <row r="417">
          <cell r="A417" t="str">
            <v>000960 Комплектность</v>
          </cell>
        </row>
        <row r="418">
          <cell r="A418" t="str">
            <v>000083 комплектность</v>
          </cell>
        </row>
        <row r="419">
          <cell r="A419" t="str">
            <v>000034 Комплектность</v>
          </cell>
        </row>
        <row r="420">
          <cell r="A420" t="str">
            <v>001001 комплектность </v>
          </cell>
        </row>
        <row r="421">
          <cell r="A421" t="str">
            <v>000040 Комплектующие</v>
          </cell>
        </row>
        <row r="422">
          <cell r="A422" t="str">
            <v>000645 Комплетность</v>
          </cell>
        </row>
        <row r="423">
          <cell r="A423" t="str">
            <v>000800 кондиционер</v>
          </cell>
        </row>
        <row r="424">
          <cell r="A424" t="str">
            <v>000750 Конструктивное исполнение</v>
          </cell>
        </row>
        <row r="425">
          <cell r="A425" t="str">
            <v>000104 Конструкция</v>
          </cell>
        </row>
        <row r="426">
          <cell r="A426" t="str">
            <v>000831 Конструкция шины</v>
          </cell>
        </row>
        <row r="427">
          <cell r="A427" t="str">
            <v>000766 концентрация</v>
          </cell>
        </row>
        <row r="428">
          <cell r="A428" t="str">
            <v>000473 Концетрация солей</v>
          </cell>
        </row>
        <row r="429">
          <cell r="A429" t="str">
            <v>000572 Коэффицент</v>
          </cell>
        </row>
        <row r="430">
          <cell r="A430" t="str">
            <v>000792 Коэффициент истираемости</v>
          </cell>
        </row>
        <row r="431">
          <cell r="A431" t="str">
            <v>000246 Коэффициент полезного действия</v>
          </cell>
        </row>
        <row r="432">
          <cell r="A432" t="str">
            <v>000554 Крепление</v>
          </cell>
        </row>
        <row r="433">
          <cell r="A433" t="str">
            <v>000044 Крепость</v>
          </cell>
        </row>
        <row r="434">
          <cell r="A434" t="str">
            <v>000049 крепость</v>
          </cell>
        </row>
        <row r="435">
          <cell r="A435" t="str">
            <v>001131 Кромка</v>
          </cell>
        </row>
        <row r="436">
          <cell r="A436" t="str">
            <v>000576 Крупность</v>
          </cell>
        </row>
        <row r="437">
          <cell r="A437" t="str">
            <v>000877 Крупность зерен</v>
          </cell>
        </row>
        <row r="438">
          <cell r="A438" t="str">
            <v>000265 Крутящий момент</v>
          </cell>
        </row>
        <row r="439">
          <cell r="A439" t="str">
            <v>000037 Кручение</v>
          </cell>
        </row>
        <row r="440">
          <cell r="A440" t="str">
            <v>000613 Кузов</v>
          </cell>
        </row>
        <row r="441">
          <cell r="A441" t="str">
            <v>000017 Линейная плотность</v>
          </cell>
        </row>
        <row r="442">
          <cell r="A442" t="str">
            <v>000620 Линейность</v>
          </cell>
        </row>
        <row r="443">
          <cell r="A443" t="str">
            <v>000593 лист</v>
          </cell>
        </row>
        <row r="444">
          <cell r="A444" t="str">
            <v>001191 Локализация оптической части</v>
          </cell>
        </row>
        <row r="445">
          <cell r="A445" t="str">
            <v>000066 макс.рабочее давление</v>
          </cell>
        </row>
        <row r="446">
          <cell r="A446" t="str">
            <v>000251 Максимальная дальность</v>
          </cell>
        </row>
        <row r="447">
          <cell r="A447" t="str">
            <v>000996 Максимальная емкость</v>
          </cell>
        </row>
        <row r="448">
          <cell r="A448" t="str">
            <v>000446 Максимальная мощность при сварке</v>
          </cell>
        </row>
        <row r="449">
          <cell r="A449" t="str">
            <v>000921 Максимальная нагрузка</v>
          </cell>
        </row>
        <row r="450">
          <cell r="A450" t="str">
            <v>000189 Максимальная скорость</v>
          </cell>
        </row>
        <row r="451">
          <cell r="A451" t="str">
            <v>000311 Максимальная толщина</v>
          </cell>
        </row>
        <row r="452">
          <cell r="A452" t="str">
            <v>000897 Максимальная частота</v>
          </cell>
        </row>
        <row r="453">
          <cell r="A453" t="str">
            <v>000844 Максимальное выходное давление</v>
          </cell>
        </row>
        <row r="454">
          <cell r="A454" t="str">
            <v>001067 Максимальное давление</v>
          </cell>
        </row>
        <row r="455">
          <cell r="A455" t="str">
            <v>001010 Максимальное давление на выходе</v>
          </cell>
        </row>
        <row r="456">
          <cell r="A456" t="str">
            <v>000062 Максимальное рабочее давление</v>
          </cell>
        </row>
        <row r="457">
          <cell r="A457" t="str">
            <v>001081 Максимальный внешний диаметр</v>
          </cell>
        </row>
        <row r="458">
          <cell r="A458" t="str">
            <v>001272 Максимальный коммутируемый ток</v>
          </cell>
        </row>
        <row r="459">
          <cell r="A459" t="str">
            <v>001221 Максимальный напор</v>
          </cell>
        </row>
        <row r="460">
          <cell r="A460" t="str">
            <v>000619 Максимальный расход</v>
          </cell>
        </row>
        <row r="461">
          <cell r="A461" t="str">
            <v>000447 Максимальный ток</v>
          </cell>
        </row>
        <row r="462">
          <cell r="A462" t="str">
            <v>000653 Мапка</v>
          </cell>
        </row>
        <row r="463">
          <cell r="A463" t="str">
            <v>000534 марка</v>
          </cell>
        </row>
        <row r="464">
          <cell r="A464" t="str">
            <v>000038 Марка</v>
          </cell>
        </row>
        <row r="465">
          <cell r="A465" t="str">
            <v>000995 Марка / Номер</v>
          </cell>
        </row>
        <row r="466">
          <cell r="A466" t="str">
            <v>001136 Марка паронита</v>
          </cell>
        </row>
        <row r="467">
          <cell r="A467" t="str">
            <v>000520 Марка прочности</v>
          </cell>
        </row>
        <row r="468">
          <cell r="A468" t="str">
            <v>001057 Марка стали</v>
          </cell>
        </row>
        <row r="469">
          <cell r="A469" t="str">
            <v>001102 Марка	</v>
          </cell>
        </row>
        <row r="470">
          <cell r="A470" t="str">
            <v>000491 Марка, сорт</v>
          </cell>
        </row>
        <row r="471">
          <cell r="A471" t="str">
            <v>000356 Марка/Материал</v>
          </cell>
        </row>
        <row r="472">
          <cell r="A472" t="str">
            <v>000852 Марка/размер</v>
          </cell>
        </row>
        <row r="473">
          <cell r="A473" t="str">
            <v>000432 Марка/тип</v>
          </cell>
        </row>
        <row r="474">
          <cell r="A474" t="str">
            <v>000641 Маслоприемник</v>
          </cell>
        </row>
        <row r="475">
          <cell r="A475" t="str">
            <v>001060 масса</v>
          </cell>
        </row>
        <row r="476">
          <cell r="A476" t="str">
            <v>000242 Масса</v>
          </cell>
        </row>
        <row r="477">
          <cell r="A477" t="str">
            <v>000310 Масса взвешивания</v>
          </cell>
        </row>
        <row r="478">
          <cell r="A478" t="str">
            <v>000076 Масса нетто</v>
          </cell>
        </row>
        <row r="479">
          <cell r="A479" t="str">
            <v>000433 Масса погрузки</v>
          </cell>
        </row>
        <row r="480">
          <cell r="A480" t="str">
            <v>000863 масса ротора</v>
          </cell>
        </row>
        <row r="481">
          <cell r="A481" t="str">
            <v>000511 Массовая доля</v>
          </cell>
        </row>
        <row r="482">
          <cell r="A482" t="str">
            <v>000508 Массовая доля алюминия</v>
          </cell>
        </row>
        <row r="483">
          <cell r="A483" t="str">
            <v>000683 Массовая доля аммиака</v>
          </cell>
        </row>
        <row r="484">
          <cell r="A484" t="str">
            <v>000548 Массовая доля воды</v>
          </cell>
        </row>
        <row r="485">
          <cell r="A485" t="str">
            <v>000100 Массовая доля волокон</v>
          </cell>
        </row>
        <row r="486">
          <cell r="A486" t="str">
            <v>000502 Массовая доля железа</v>
          </cell>
        </row>
        <row r="487">
          <cell r="A487" t="str">
            <v>000119 Массовая доля жира</v>
          </cell>
        </row>
        <row r="488">
          <cell r="A488" t="str">
            <v>000876 Массовая доля золота</v>
          </cell>
        </row>
        <row r="489">
          <cell r="A489" t="str">
            <v>000505 Массовая доля меди</v>
          </cell>
        </row>
        <row r="490">
          <cell r="A490" t="str">
            <v>000873 Массовая доля никеля</v>
          </cell>
        </row>
        <row r="491">
          <cell r="A491" t="str">
            <v>000594 Массовая доля оксида магния</v>
          </cell>
        </row>
        <row r="492">
          <cell r="A492" t="str">
            <v>000509 Массовая доля олова</v>
          </cell>
        </row>
        <row r="493">
          <cell r="A493" t="str">
            <v>000592 Массовая доля остатка</v>
          </cell>
        </row>
        <row r="494">
          <cell r="A494" t="str">
            <v>000506 Массовая доля примесей цинка</v>
          </cell>
        </row>
        <row r="495">
          <cell r="A495" t="str">
            <v>000507 Массовая доля свинца</v>
          </cell>
        </row>
        <row r="496">
          <cell r="A496" t="str">
            <v>000875 Массовая доля серебра</v>
          </cell>
        </row>
        <row r="497">
          <cell r="A497" t="str">
            <v>000549 Массовая доля серы</v>
          </cell>
        </row>
        <row r="498">
          <cell r="A498" t="str">
            <v>001244 Массовая доля титана</v>
          </cell>
        </row>
        <row r="499">
          <cell r="A499" t="str">
            <v>000872 Массовая доля урана</v>
          </cell>
        </row>
        <row r="500">
          <cell r="A500" t="str">
            <v>000547 Массовая доля фосфатов</v>
          </cell>
        </row>
        <row r="501">
          <cell r="A501" t="str">
            <v>000510 Массовая доля цинка</v>
          </cell>
        </row>
        <row r="502">
          <cell r="A502" t="str">
            <v>000903 Массовая производительность</v>
          </cell>
        </row>
        <row r="503">
          <cell r="A503" t="str">
            <v>000652 Масштаб</v>
          </cell>
        </row>
        <row r="504">
          <cell r="A504" t="str">
            <v>000070 Матераил изготовления</v>
          </cell>
        </row>
        <row r="505">
          <cell r="A505" t="str">
            <v>000303 Матерал изготовления</v>
          </cell>
        </row>
        <row r="506">
          <cell r="A506" t="str">
            <v>000477 материал</v>
          </cell>
        </row>
        <row r="507">
          <cell r="A507" t="str">
            <v>000078 Материал</v>
          </cell>
        </row>
        <row r="508">
          <cell r="A508" t="str">
            <v>001112 Материал  изготовления</v>
          </cell>
        </row>
        <row r="509">
          <cell r="A509" t="str">
            <v>000768 Материал 1</v>
          </cell>
        </row>
        <row r="510">
          <cell r="A510" t="str">
            <v>000769 Материал 2</v>
          </cell>
        </row>
        <row r="511">
          <cell r="A511" t="str">
            <v>000106 Материал из готовления</v>
          </cell>
        </row>
        <row r="512">
          <cell r="A512" t="str">
            <v>001093 Материал изготовлени</v>
          </cell>
        </row>
        <row r="513">
          <cell r="A513" t="str">
            <v>000130 Материал изготовление</v>
          </cell>
        </row>
        <row r="514">
          <cell r="A514" t="str">
            <v>000047 материал изготовления</v>
          </cell>
        </row>
        <row r="515">
          <cell r="A515" t="str">
            <v>000018 Материал изготовления</v>
          </cell>
        </row>
        <row r="516">
          <cell r="A516" t="str">
            <v>000938 Материал изготовления/тип</v>
          </cell>
        </row>
        <row r="517">
          <cell r="A517" t="str">
            <v>000081 Материал изготовления:</v>
          </cell>
        </row>
        <row r="518">
          <cell r="A518" t="str">
            <v>000137 Материал изготолвения</v>
          </cell>
        </row>
        <row r="519">
          <cell r="A519" t="str">
            <v>000411 Материал нагревательного элемента</v>
          </cell>
        </row>
        <row r="520">
          <cell r="A520" t="str">
            <v>001235 Материал назначение</v>
          </cell>
        </row>
        <row r="521">
          <cell r="A521" t="str">
            <v>000628 Материал назначения</v>
          </cell>
        </row>
        <row r="522">
          <cell r="A522" t="str">
            <v>000305 Материал основания</v>
          </cell>
        </row>
        <row r="523">
          <cell r="A523" t="str">
            <v>000919 Материал отделки</v>
          </cell>
        </row>
        <row r="524">
          <cell r="A524" t="str">
            <v>000309 Материал рукоятки</v>
          </cell>
        </row>
        <row r="525">
          <cell r="A525" t="str">
            <v>000306 Материал сердечника</v>
          </cell>
        </row>
        <row r="526">
          <cell r="A526" t="str">
            <v>000414 Материал эмалированной чаши</v>
          </cell>
        </row>
        <row r="527">
          <cell r="A527" t="str">
            <v>000110 Материар изготовления</v>
          </cell>
        </row>
        <row r="528">
          <cell r="A528" t="str">
            <v>000131 Материл изготовления</v>
          </cell>
        </row>
        <row r="529">
          <cell r="A529" t="str">
            <v>000602 Матреила</v>
          </cell>
        </row>
        <row r="530">
          <cell r="A530" t="str">
            <v>000561 Межосевое расстояние</v>
          </cell>
        </row>
        <row r="531">
          <cell r="A531" t="str">
            <v>000850 Мера массы</v>
          </cell>
        </row>
        <row r="532">
          <cell r="A532" t="str">
            <v>000964 Метериал</v>
          </cell>
        </row>
        <row r="533">
          <cell r="A533" t="str">
            <v>000350 Метод</v>
          </cell>
        </row>
        <row r="534">
          <cell r="A534" t="str">
            <v>000795 Метод демонтажа</v>
          </cell>
        </row>
        <row r="535">
          <cell r="A535" t="str">
            <v>000606 Метод изготовления</v>
          </cell>
        </row>
        <row r="536">
          <cell r="A536" t="str">
            <v>000181 Метод печати</v>
          </cell>
        </row>
        <row r="537">
          <cell r="A537" t="str">
            <v>001225 Метр в секунду</v>
          </cell>
        </row>
        <row r="538">
          <cell r="A538" t="str">
            <v>000574 Микротвердость</v>
          </cell>
        </row>
        <row r="539">
          <cell r="A539" t="str">
            <v>000312 Минимальная толщина</v>
          </cell>
        </row>
        <row r="540">
          <cell r="A540" t="str">
            <v>000625 Минимальное давление</v>
          </cell>
        </row>
        <row r="541">
          <cell r="A541" t="str">
            <v>000779 Модель</v>
          </cell>
        </row>
        <row r="542">
          <cell r="A542" t="str">
            <v>000558 Модуль</v>
          </cell>
        </row>
        <row r="543">
          <cell r="A543" t="str">
            <v>000734 Молярная масса</v>
          </cell>
        </row>
        <row r="544">
          <cell r="A544" t="str">
            <v>000158 Мощность</v>
          </cell>
        </row>
        <row r="545">
          <cell r="A545" t="str">
            <v>001044 мощность </v>
          </cell>
        </row>
        <row r="546">
          <cell r="A546" t="str">
            <v>000454 Мощность двигателя</v>
          </cell>
        </row>
        <row r="547">
          <cell r="A547" t="str">
            <v>000857 Мощность источника питания</v>
          </cell>
        </row>
        <row r="548">
          <cell r="A548" t="str">
            <v>000589 Мощность обогрева</v>
          </cell>
        </row>
        <row r="549">
          <cell r="A549" t="str">
            <v>000588 Мощность охлаждения</v>
          </cell>
        </row>
        <row r="550">
          <cell r="A550" t="str">
            <v>000878 Мощность привода</v>
          </cell>
        </row>
        <row r="551">
          <cell r="A551" t="str">
            <v>001156 Мощность силовой установки</v>
          </cell>
        </row>
        <row r="552">
          <cell r="A552" t="str">
            <v>000818 Мощность турбины</v>
          </cell>
        </row>
        <row r="553">
          <cell r="A553" t="str">
            <v>001059 Мощность установки</v>
          </cell>
        </row>
        <row r="554">
          <cell r="A554" t="str">
            <v>000663 Мощность электродвигателя</v>
          </cell>
        </row>
        <row r="555">
          <cell r="A555" t="str">
            <v>000835 Мощность/объем</v>
          </cell>
        </row>
        <row r="556">
          <cell r="A556" t="str">
            <v>000388 На базе</v>
          </cell>
        </row>
        <row r="557">
          <cell r="A557" t="str">
            <v>000871 Набор</v>
          </cell>
        </row>
        <row r="558">
          <cell r="A558" t="str">
            <v>001142 Наборность</v>
          </cell>
        </row>
        <row r="559">
          <cell r="A559" t="str">
            <v>000277 Нагрузка</v>
          </cell>
        </row>
        <row r="560">
          <cell r="A560" t="str">
            <v>000882 Назаначение</v>
          </cell>
        </row>
        <row r="561">
          <cell r="A561" t="str">
            <v>000368 Назанчение</v>
          </cell>
        </row>
        <row r="562">
          <cell r="A562" t="str">
            <v>001065 Назначвение</v>
          </cell>
        </row>
        <row r="563">
          <cell r="A563" t="str">
            <v>000524 Назначене</v>
          </cell>
        </row>
        <row r="564">
          <cell r="A564" t="str">
            <v>000853 Назначени</v>
          </cell>
        </row>
        <row r="565">
          <cell r="A565" t="str">
            <v>000082 назначение</v>
          </cell>
        </row>
        <row r="566">
          <cell r="A566" t="str">
            <v>000006 Назначение</v>
          </cell>
        </row>
        <row r="567">
          <cell r="A567" t="str">
            <v>001100 назначение </v>
          </cell>
        </row>
        <row r="568">
          <cell r="A568" t="str">
            <v>001012 назначение </v>
          </cell>
        </row>
        <row r="569">
          <cell r="A569" t="str">
            <v>000842 Назначение/Вид</v>
          </cell>
        </row>
        <row r="570">
          <cell r="A570" t="str">
            <v>000926 Назначение/тип</v>
          </cell>
        </row>
        <row r="571">
          <cell r="A571" t="str">
            <v>001226 Назначение2</v>
          </cell>
        </row>
        <row r="572">
          <cell r="A572" t="str">
            <v>001122 назначениеё</v>
          </cell>
        </row>
        <row r="573">
          <cell r="A573" t="str">
            <v>001140 Назначениен</v>
          </cell>
        </row>
        <row r="574">
          <cell r="A574" t="str">
            <v>000033 Назначения</v>
          </cell>
        </row>
        <row r="575">
          <cell r="A575" t="str">
            <v>001000 Назнечение</v>
          </cell>
        </row>
        <row r="576">
          <cell r="A576" t="str">
            <v>000629 Наименование</v>
          </cell>
        </row>
        <row r="577">
          <cell r="A577" t="str">
            <v>000205 Наличие автоответчика</v>
          </cell>
        </row>
        <row r="578">
          <cell r="A578" t="str">
            <v>000412 Наличие антипригарного покрытия</v>
          </cell>
        </row>
        <row r="579">
          <cell r="A579" t="str">
            <v>000419 Наличие гриля</v>
          </cell>
        </row>
        <row r="580">
          <cell r="A580" t="str">
            <v>000230 Наличие колпачка</v>
          </cell>
        </row>
        <row r="581">
          <cell r="A581" t="str">
            <v>000381 Наличие морозильной камеры</v>
          </cell>
        </row>
        <row r="582">
          <cell r="A582" t="str">
            <v>000469 Наличие начинки</v>
          </cell>
        </row>
        <row r="583">
          <cell r="A583" t="str">
            <v>000247 Наличие отверстий</v>
          </cell>
        </row>
        <row r="584">
          <cell r="A584" t="str">
            <v>000206 Наличие спикерфона</v>
          </cell>
        </row>
        <row r="585">
          <cell r="A585" t="str">
            <v>000832 Наличие шипов</v>
          </cell>
        </row>
        <row r="586">
          <cell r="A586" t="str">
            <v>000241 Наличиче средств измерения</v>
          </cell>
        </row>
        <row r="587">
          <cell r="A587" t="str">
            <v>000109 Наначение</v>
          </cell>
        </row>
        <row r="588">
          <cell r="A588" t="str">
            <v>000027 Наполнитель</v>
          </cell>
        </row>
        <row r="589">
          <cell r="A589" t="str">
            <v>000662 Напор</v>
          </cell>
        </row>
        <row r="590">
          <cell r="A590" t="str">
            <v>000656 Направление давления</v>
          </cell>
        </row>
        <row r="591">
          <cell r="A591" t="str">
            <v>000735 Направление обзора</v>
          </cell>
        </row>
        <row r="592">
          <cell r="A592" t="str">
            <v>000462 Направление продуктивности</v>
          </cell>
        </row>
        <row r="593">
          <cell r="A593" t="str">
            <v>001043 напряжение</v>
          </cell>
        </row>
        <row r="594">
          <cell r="A594" t="str">
            <v>000098 Напряжение</v>
          </cell>
        </row>
        <row r="595">
          <cell r="A595" t="str">
            <v>001032 Напряжение изоляции</v>
          </cell>
        </row>
        <row r="596">
          <cell r="A596" t="str">
            <v>000525 Напряжение каната</v>
          </cell>
        </row>
        <row r="597">
          <cell r="A597" t="str">
            <v>001095 Напряжение контактной сети</v>
          </cell>
        </row>
        <row r="598">
          <cell r="A598" t="str">
            <v>001147 напряжение переменного тока</v>
          </cell>
        </row>
        <row r="599">
          <cell r="A599" t="str">
            <v>000448 Напряжение питания</v>
          </cell>
        </row>
        <row r="600">
          <cell r="A600" t="str">
            <v>001027 Напряжение сети</v>
          </cell>
        </row>
        <row r="601">
          <cell r="A601" t="str">
            <v>001231 Напряжение тока</v>
          </cell>
        </row>
        <row r="602">
          <cell r="A602" t="str">
            <v>001124 Напряжения</v>
          </cell>
        </row>
        <row r="603">
          <cell r="A603" t="str">
            <v>000729 Наружная резьба</v>
          </cell>
        </row>
        <row r="604">
          <cell r="A604" t="str">
            <v>000657 Наружний диаметр</v>
          </cell>
        </row>
        <row r="605">
          <cell r="A605" t="str">
            <v>001120 Наружныи диаметр</v>
          </cell>
        </row>
        <row r="606">
          <cell r="A606" t="str">
            <v>001046 наружный диаметр</v>
          </cell>
        </row>
        <row r="607">
          <cell r="A607" t="str">
            <v>000069 Наружный диаметр</v>
          </cell>
        </row>
        <row r="608">
          <cell r="A608" t="str">
            <v>000740 Наружный диаметр вводимый гибкой трубки</v>
          </cell>
        </row>
        <row r="609">
          <cell r="A609" t="str">
            <v>001169 Наружный диаметр гайки</v>
          </cell>
        </row>
        <row r="610">
          <cell r="A610" t="str">
            <v>000155 Наружный диаметр замка</v>
          </cell>
        </row>
        <row r="611">
          <cell r="A611" t="str">
            <v>000767 наружный материал</v>
          </cell>
        </row>
        <row r="612">
          <cell r="A612" t="str">
            <v>000121 Наружынй диаметр</v>
          </cell>
        </row>
        <row r="613">
          <cell r="A613" t="str">
            <v>000349 Настройка</v>
          </cell>
        </row>
        <row r="614">
          <cell r="A614" t="str">
            <v>000470 Начинка</v>
          </cell>
        </row>
        <row r="615">
          <cell r="A615" t="str">
            <v>000101 Нзначения</v>
          </cell>
        </row>
        <row r="616">
          <cell r="A616" t="str">
            <v>001026 Нижний предел измерения</v>
          </cell>
        </row>
        <row r="617">
          <cell r="A617" t="str">
            <v>000972 Номенальный ток</v>
          </cell>
        </row>
        <row r="618">
          <cell r="A618" t="str">
            <v>000235 Номенклатурный шаг</v>
          </cell>
        </row>
        <row r="619">
          <cell r="A619" t="str">
            <v>000111 Номер</v>
          </cell>
        </row>
        <row r="620">
          <cell r="A620" t="str">
            <v>000899 Номер иглы</v>
          </cell>
        </row>
        <row r="621">
          <cell r="A621" t="str">
            <v>000566 Номер изделия</v>
          </cell>
        </row>
        <row r="622">
          <cell r="A622" t="str">
            <v>000039 Номер нити</v>
          </cell>
        </row>
        <row r="623">
          <cell r="A623" t="str">
            <v>000730 Номер профиля</v>
          </cell>
        </row>
        <row r="624">
          <cell r="A624" t="str">
            <v>001053 Номер сетки</v>
          </cell>
        </row>
        <row r="625">
          <cell r="A625" t="str">
            <v>000345 Номер швеллера</v>
          </cell>
        </row>
        <row r="626">
          <cell r="A626" t="str">
            <v>000267 Номинальная выходная мощность</v>
          </cell>
        </row>
        <row r="627">
          <cell r="A627" t="str">
            <v>000099 Номинальная длина ствола</v>
          </cell>
        </row>
        <row r="628">
          <cell r="A628" t="str">
            <v>000457 Номинальная емкость</v>
          </cell>
        </row>
        <row r="629">
          <cell r="A629" t="str">
            <v>001273 Номинальная концентрация</v>
          </cell>
        </row>
        <row r="630">
          <cell r="A630" t="str">
            <v>000445 Номинальная мощность</v>
          </cell>
        </row>
        <row r="631">
          <cell r="A631" t="str">
            <v>001050 Номинальная потребляемая мощность</v>
          </cell>
        </row>
        <row r="632">
          <cell r="A632" t="str">
            <v>000912 Номинальная производительность</v>
          </cell>
        </row>
        <row r="633">
          <cell r="A633" t="str">
            <v>001025 Номинальная сила тока</v>
          </cell>
        </row>
        <row r="634">
          <cell r="A634" t="str">
            <v>000909 Номинальная тепловая мощность</v>
          </cell>
        </row>
        <row r="635">
          <cell r="A635" t="str">
            <v>000754 Номинальная частота</v>
          </cell>
        </row>
        <row r="636">
          <cell r="A636" t="str">
            <v>001019 Номинальное время полного хода выходного органа</v>
          </cell>
        </row>
        <row r="637">
          <cell r="A637" t="str">
            <v>001006 Номинальное выходное напряжение</v>
          </cell>
        </row>
        <row r="638">
          <cell r="A638" t="str">
            <v>000067 Номинальное давление</v>
          </cell>
        </row>
        <row r="639">
          <cell r="A639" t="str">
            <v>000160 Номинальное напряжение</v>
          </cell>
        </row>
        <row r="640">
          <cell r="A640" t="str">
            <v>001030 Номинальное напряжение переменного тока </v>
          </cell>
        </row>
        <row r="641">
          <cell r="A641" t="str">
            <v>001163 Номинальное напряжение постоянного тока</v>
          </cell>
        </row>
        <row r="642">
          <cell r="A642" t="str">
            <v>001023 Номинальное переменное напряжение</v>
          </cell>
        </row>
        <row r="643">
          <cell r="A643" t="str">
            <v>001024 Номинальное постоянное напряжение</v>
          </cell>
        </row>
        <row r="644">
          <cell r="A644" t="str">
            <v>000178 Номинальное сечение проводника</v>
          </cell>
        </row>
        <row r="645">
          <cell r="A645" t="str">
            <v>000458 Номинальное сопротивление</v>
          </cell>
        </row>
        <row r="646">
          <cell r="A646" t="str">
            <v>000858 Номинальное усилие</v>
          </cell>
        </row>
        <row r="647">
          <cell r="A647" t="str">
            <v>001005 Номинальный выходной ток</v>
          </cell>
        </row>
        <row r="648">
          <cell r="A648" t="str">
            <v>000092 Номинальный диаметр</v>
          </cell>
        </row>
        <row r="649">
          <cell r="A649" t="str">
            <v>001018 Номинальный крутящий момент</v>
          </cell>
        </row>
        <row r="650">
          <cell r="A650" t="str">
            <v>000428 Номинальный крутящий момент/усилие</v>
          </cell>
        </row>
        <row r="651">
          <cell r="A651" t="str">
            <v>000809 Номинальный момент силы</v>
          </cell>
        </row>
        <row r="652">
          <cell r="A652" t="str">
            <v>000198 Номинальный объем</v>
          </cell>
        </row>
        <row r="653">
          <cell r="A653" t="str">
            <v>000752 Номинальный первичный ток</v>
          </cell>
        </row>
        <row r="654">
          <cell r="A654" t="str">
            <v>000453 Номинальный сварочный ток</v>
          </cell>
        </row>
        <row r="655">
          <cell r="A655" t="str">
            <v>001045 номинальный ток</v>
          </cell>
        </row>
        <row r="656">
          <cell r="A656" t="str">
            <v>000159 Номинальный ток</v>
          </cell>
        </row>
        <row r="657">
          <cell r="A657" t="str">
            <v>000692 Номинальный ток выхода</v>
          </cell>
        </row>
        <row r="658">
          <cell r="A658" t="str">
            <v>000911 Обводненность</v>
          </cell>
        </row>
        <row r="659">
          <cell r="A659" t="str">
            <v>001105 обеъем</v>
          </cell>
        </row>
        <row r="660">
          <cell r="A660" t="str">
            <v>000197 Область</v>
          </cell>
        </row>
        <row r="661">
          <cell r="A661" t="str">
            <v>000141 Область применения</v>
          </cell>
        </row>
        <row r="662">
          <cell r="A662" t="str">
            <v>000129 обозначение</v>
          </cell>
        </row>
        <row r="663">
          <cell r="A663" t="str">
            <v>000833 Обозначение</v>
          </cell>
        </row>
        <row r="664">
          <cell r="A664" t="str">
            <v>000123 Обозначение резьбы</v>
          </cell>
        </row>
        <row r="665">
          <cell r="A665" t="str">
            <v>000890 Оборот/мин</v>
          </cell>
        </row>
        <row r="666">
          <cell r="A666" t="str">
            <v>000627 Обороты</v>
          </cell>
        </row>
        <row r="667">
          <cell r="A667" t="str">
            <v>000480 Обработка</v>
          </cell>
        </row>
        <row r="668">
          <cell r="A668" t="str">
            <v>000746 Общая длина</v>
          </cell>
        </row>
        <row r="669">
          <cell r="A669" t="str">
            <v>000045 Объеи</v>
          </cell>
        </row>
        <row r="670">
          <cell r="A670" t="str">
            <v>000048 объем</v>
          </cell>
        </row>
        <row r="671">
          <cell r="A671" t="str">
            <v>000041 Объем</v>
          </cell>
        </row>
        <row r="672">
          <cell r="A672" t="str">
            <v>000128 Объём</v>
          </cell>
        </row>
        <row r="673">
          <cell r="A673" t="str">
            <v>001265 Объем аудиозаписи</v>
          </cell>
        </row>
        <row r="674">
          <cell r="A674" t="str">
            <v>000638 Объем бака</v>
          </cell>
        </row>
        <row r="675">
          <cell r="A675" t="str">
            <v>001271 объем барабана</v>
          </cell>
        </row>
        <row r="676">
          <cell r="A676" t="str">
            <v>000424 Объем буфера</v>
          </cell>
        </row>
        <row r="677">
          <cell r="A677" t="str">
            <v>000262 Объем встроенной памяти</v>
          </cell>
        </row>
        <row r="678">
          <cell r="A678" t="str">
            <v>000814 Объем гидроаккумулятора</v>
          </cell>
        </row>
        <row r="679">
          <cell r="A679" t="str">
            <v>000503 Объем графина</v>
          </cell>
        </row>
        <row r="680">
          <cell r="A680" t="str">
            <v>000742 Объем доз</v>
          </cell>
        </row>
        <row r="681">
          <cell r="A681" t="str">
            <v>001203 Объем емкости для крема</v>
          </cell>
        </row>
        <row r="682">
          <cell r="A682" t="str">
            <v>000971 Объем загрузки</v>
          </cell>
        </row>
        <row r="683">
          <cell r="A683" t="str">
            <v>000193 Объем записи</v>
          </cell>
        </row>
        <row r="684">
          <cell r="A684" t="str">
            <v>000711 Объем камеры разделения</v>
          </cell>
        </row>
        <row r="685">
          <cell r="A685" t="str">
            <v>000819 Объем контейнера</v>
          </cell>
        </row>
        <row r="686">
          <cell r="A686" t="str">
            <v>000165 Объем памяти</v>
          </cell>
        </row>
        <row r="687">
          <cell r="A687" t="str">
            <v>000313 Объем разогретого битума</v>
          </cell>
        </row>
        <row r="688">
          <cell r="A688" t="str">
            <v>000649 Объем силикагеля</v>
          </cell>
        </row>
        <row r="689">
          <cell r="A689" t="str">
            <v>000710 Объем собираемой плазмы</v>
          </cell>
        </row>
        <row r="690">
          <cell r="A690" t="str">
            <v>000504 Объем стаканов</v>
          </cell>
        </row>
        <row r="691">
          <cell r="A691" t="str">
            <v>001279 Объем цилиндра</v>
          </cell>
        </row>
        <row r="692">
          <cell r="A692" t="str">
            <v>000626 Объемная производительность</v>
          </cell>
        </row>
        <row r="693">
          <cell r="A693" t="str">
            <v>000941 Объемом</v>
          </cell>
        </row>
        <row r="694">
          <cell r="A694" t="str">
            <v>000161 Обьем</v>
          </cell>
        </row>
        <row r="695">
          <cell r="A695" t="str">
            <v>000963 Обьем бака</v>
          </cell>
        </row>
        <row r="696">
          <cell r="A696" t="str">
            <v>000567 Огнеупорность</v>
          </cell>
        </row>
        <row r="697">
          <cell r="A697" t="str">
            <v>000376 Описание</v>
          </cell>
        </row>
        <row r="698">
          <cell r="A698" t="str">
            <v>000192 Основа</v>
          </cell>
        </row>
        <row r="699">
          <cell r="A699" t="str">
            <v>001111 Отделка</v>
          </cell>
        </row>
        <row r="700">
          <cell r="A700" t="str">
            <v>000360 Относительное отверстие</v>
          </cell>
        </row>
        <row r="701">
          <cell r="A701" t="str">
            <v>000674 Охлаждающая мощность</v>
          </cell>
        </row>
        <row r="702">
          <cell r="A702" t="str">
            <v>000486 Очистка</v>
          </cell>
        </row>
        <row r="703">
          <cell r="A703" t="str">
            <v>000959 Оъем</v>
          </cell>
        </row>
        <row r="704">
          <cell r="A704" t="str">
            <v>000176 Память</v>
          </cell>
        </row>
        <row r="705">
          <cell r="A705" t="str">
            <v>000706 Память для хранения</v>
          </cell>
        </row>
        <row r="706">
          <cell r="A706" t="str">
            <v>000839 Параметр</v>
          </cell>
        </row>
        <row r="707">
          <cell r="A707" t="str">
            <v>000744 параметры</v>
          </cell>
        </row>
        <row r="708">
          <cell r="A708" t="str">
            <v>000259 Параметры</v>
          </cell>
        </row>
        <row r="709">
          <cell r="A709" t="str">
            <v>000243 Паропроизводительность</v>
          </cell>
        </row>
        <row r="710">
          <cell r="A710" t="str">
            <v>000531 Пассажировместимость</v>
          </cell>
        </row>
        <row r="711">
          <cell r="A711" t="str">
            <v>000753 Первичное напряжение</v>
          </cell>
        </row>
        <row r="712">
          <cell r="A712" t="str">
            <v>001036 Первичный номинальный ток</v>
          </cell>
        </row>
        <row r="713">
          <cell r="A713" t="str">
            <v>000563 Передаваемая мощность</v>
          </cell>
        </row>
        <row r="714">
          <cell r="A714" t="str">
            <v>000562 Передаточное число</v>
          </cell>
        </row>
        <row r="715">
          <cell r="A715" t="str">
            <v>000891 Передача</v>
          </cell>
        </row>
        <row r="716">
          <cell r="A716" t="str">
            <v>000931 Перезаряжаемость</v>
          </cell>
        </row>
        <row r="717">
          <cell r="A717" t="str">
            <v>000321 Переменный ток</v>
          </cell>
        </row>
        <row r="718">
          <cell r="A718" t="str">
            <v>000231 Переплет</v>
          </cell>
        </row>
        <row r="719">
          <cell r="A719" t="str">
            <v>000115 Переплетения</v>
          </cell>
        </row>
        <row r="720">
          <cell r="A720" t="str">
            <v>000731 Периодичность применения</v>
          </cell>
        </row>
        <row r="721">
          <cell r="A721" t="str">
            <v>000680 Питание</v>
          </cell>
        </row>
        <row r="722">
          <cell r="A722" t="str">
            <v>001228 плотность</v>
          </cell>
        </row>
        <row r="723">
          <cell r="A723" t="str">
            <v>000986 плотность</v>
          </cell>
        </row>
        <row r="724">
          <cell r="A724" t="str">
            <v>000020 Плотность</v>
          </cell>
        </row>
        <row r="725">
          <cell r="A725" t="str">
            <v>000217 Плотность каналов</v>
          </cell>
        </row>
        <row r="726">
          <cell r="A726" t="str">
            <v>000103 Плотность плетения</v>
          </cell>
        </row>
        <row r="727">
          <cell r="A727" t="str">
            <v>001035 Плотность при 15°C</v>
          </cell>
        </row>
        <row r="728">
          <cell r="A728" t="str">
            <v>001236 Плотность ткани</v>
          </cell>
        </row>
        <row r="729">
          <cell r="A729" t="str">
            <v>000885 Площадь</v>
          </cell>
        </row>
        <row r="730">
          <cell r="A730" t="str">
            <v>000587 Площадь охлаждения</v>
          </cell>
        </row>
        <row r="731">
          <cell r="A731" t="str">
            <v>001166 Площадь очистки</v>
          </cell>
        </row>
        <row r="732">
          <cell r="A732" t="str">
            <v>000979 По составу</v>
          </cell>
        </row>
        <row r="733">
          <cell r="A733" t="str">
            <v>000978 По способу выпуска из баллона</v>
          </cell>
        </row>
        <row r="734">
          <cell r="A734" t="str">
            <v>000977 По температуре применения</v>
          </cell>
        </row>
        <row r="735">
          <cell r="A735" t="str">
            <v>000434 По типа привода</v>
          </cell>
        </row>
        <row r="736">
          <cell r="A736" t="str">
            <v>000661 Подача</v>
          </cell>
        </row>
        <row r="737">
          <cell r="A737" t="str">
            <v>001132 Подвод</v>
          </cell>
        </row>
        <row r="738">
          <cell r="A738" t="str">
            <v>001133 Подвод 2</v>
          </cell>
        </row>
        <row r="739">
          <cell r="A739" t="str">
            <v>000865 Подгруппа</v>
          </cell>
        </row>
        <row r="740">
          <cell r="A740" t="str">
            <v>000968 Поддерживаемые протоколы</v>
          </cell>
        </row>
        <row r="741">
          <cell r="A741" t="str">
            <v>000969 Поддерживаемые типы дисков</v>
          </cell>
        </row>
        <row r="742">
          <cell r="A742" t="str">
            <v>000467 Поддерживаемые Форматы</v>
          </cell>
        </row>
        <row r="743">
          <cell r="A743" t="str">
            <v>000677 Поддерживаемые форматы</v>
          </cell>
        </row>
        <row r="744">
          <cell r="A744" t="str">
            <v>000778 Подраздел</v>
          </cell>
        </row>
        <row r="745">
          <cell r="A745" t="str">
            <v>000801 подушки безопасности</v>
          </cell>
        </row>
        <row r="746">
          <cell r="A746" t="str">
            <v>000538 Показатель огнеупорности</v>
          </cell>
        </row>
        <row r="747">
          <cell r="A747" t="str">
            <v>000135 Покладка</v>
          </cell>
        </row>
        <row r="748">
          <cell r="A748" t="str">
            <v>000149 Покрытие</v>
          </cell>
        </row>
        <row r="749">
          <cell r="A749" t="str">
            <v>000403 Пол</v>
          </cell>
        </row>
        <row r="750">
          <cell r="A750" t="str">
            <v>000770 Поле зрения</v>
          </cell>
        </row>
        <row r="751">
          <cell r="A751" t="str">
            <v>000233 Полная высота</v>
          </cell>
        </row>
        <row r="752">
          <cell r="A752" t="str">
            <v>001173 Полоса рабочих частот</v>
          </cell>
        </row>
        <row r="753">
          <cell r="A753" t="str">
            <v>000575 Помол</v>
          </cell>
        </row>
        <row r="754">
          <cell r="A754" t="str">
            <v>000864 Помол/сорт</v>
          </cell>
        </row>
        <row r="755">
          <cell r="A755" t="str">
            <v>001108 Пористость</v>
          </cell>
        </row>
        <row r="756">
          <cell r="A756" t="str">
            <v>000401 Порода</v>
          </cell>
        </row>
        <row r="757">
          <cell r="A757" t="str">
            <v>000748 Порты</v>
          </cell>
        </row>
        <row r="758">
          <cell r="A758" t="str">
            <v>000190 Поршни</v>
          </cell>
        </row>
        <row r="759">
          <cell r="A759" t="str">
            <v>000983 Посадочное отверствие</v>
          </cell>
        </row>
        <row r="760">
          <cell r="A760" t="str">
            <v>000323 Постоянный ток</v>
          </cell>
        </row>
        <row r="761">
          <cell r="A761" t="str">
            <v>000542 Потребление воздуха</v>
          </cell>
        </row>
        <row r="762">
          <cell r="A762" t="str">
            <v>000647 Потребляемая мощность</v>
          </cell>
        </row>
        <row r="763">
          <cell r="A763" t="str">
            <v>000757 Потребляемость</v>
          </cell>
        </row>
        <row r="764">
          <cell r="A764" t="str">
            <v>000023 Предел взвешивания</v>
          </cell>
        </row>
        <row r="765">
          <cell r="A765" t="str">
            <v>000295 Предел измерений</v>
          </cell>
        </row>
        <row r="766">
          <cell r="A766" t="str">
            <v>000298 Предел измерения</v>
          </cell>
        </row>
        <row r="767">
          <cell r="A767" t="str">
            <v>000084 Предназначение</v>
          </cell>
        </row>
        <row r="768">
          <cell r="A768" t="str">
            <v>000088 предназначение</v>
          </cell>
        </row>
        <row r="769">
          <cell r="A769" t="str">
            <v>000929 Преобразователь на входе</v>
          </cell>
        </row>
        <row r="770">
          <cell r="A770" t="str">
            <v>000930 Преобразователь на выходе</v>
          </cell>
        </row>
        <row r="771">
          <cell r="A771" t="str">
            <v>000922 При вязкости</v>
          </cell>
        </row>
        <row r="772">
          <cell r="A772" t="str">
            <v>000005 Применение</v>
          </cell>
        </row>
        <row r="773">
          <cell r="A773" t="str">
            <v>000036 применение</v>
          </cell>
        </row>
        <row r="774">
          <cell r="A774" t="str">
            <v>001051 Примеси</v>
          </cell>
        </row>
        <row r="775">
          <cell r="A775" t="str">
            <v>000854 Прменение</v>
          </cell>
        </row>
        <row r="776">
          <cell r="A776" t="str">
            <v>000961 Продукт</v>
          </cell>
        </row>
        <row r="777">
          <cell r="A777" t="str">
            <v>001149 Производителность</v>
          </cell>
        </row>
        <row r="778">
          <cell r="A778" t="str">
            <v>000720 Производительная мощность</v>
          </cell>
        </row>
        <row r="779">
          <cell r="A779" t="str">
            <v>000022 Производительность</v>
          </cell>
        </row>
        <row r="780">
          <cell r="A780" t="str">
            <v>000163 производительность по пару - 4кг/час</v>
          </cell>
        </row>
        <row r="781">
          <cell r="A781" t="str">
            <v>000741 Производительность при отпуске газированной воды</v>
          </cell>
        </row>
        <row r="782">
          <cell r="A782" t="str">
            <v>000851 Пролет</v>
          </cell>
        </row>
        <row r="783">
          <cell r="A783" t="str">
            <v>000452 Пропускная способность</v>
          </cell>
        </row>
        <row r="784">
          <cell r="A784" t="str">
            <v>000228 Протяженность</v>
          </cell>
        </row>
        <row r="785">
          <cell r="A785" t="str">
            <v>000261 Профиль</v>
          </cell>
        </row>
        <row r="786">
          <cell r="A786" t="str">
            <v>000781 Проход</v>
          </cell>
        </row>
        <row r="787">
          <cell r="A787" t="str">
            <v>000347 Проход условный</v>
          </cell>
        </row>
        <row r="788">
          <cell r="A788" t="str">
            <v>000051 Процент волокон</v>
          </cell>
        </row>
        <row r="789">
          <cell r="A789" t="str">
            <v>000862 Процент кислоты</v>
          </cell>
        </row>
        <row r="790">
          <cell r="A790" t="str">
            <v>000112 Прочность</v>
          </cell>
        </row>
        <row r="791">
          <cell r="A791" t="str">
            <v>000816 Работоспособность в диапазоне температур</v>
          </cell>
        </row>
        <row r="792">
          <cell r="A792" t="str">
            <v>000745 Рабочая длина</v>
          </cell>
        </row>
        <row r="793">
          <cell r="A793" t="str">
            <v>000723 Рабочая нагрузка</v>
          </cell>
        </row>
        <row r="794">
          <cell r="A794" t="str">
            <v>000618 Рабочая область</v>
          </cell>
        </row>
        <row r="795">
          <cell r="A795" t="str">
            <v>000944 Рабочая память</v>
          </cell>
        </row>
        <row r="796">
          <cell r="A796" t="str">
            <v>000175 Рабочая площадь</v>
          </cell>
        </row>
        <row r="797">
          <cell r="A797" t="str">
            <v>000717 Рабочая среда</v>
          </cell>
        </row>
        <row r="798">
          <cell r="A798" t="str">
            <v>000080 Рабочая температура</v>
          </cell>
        </row>
        <row r="799">
          <cell r="A799" t="str">
            <v>000157 Рабочая частота</v>
          </cell>
        </row>
        <row r="800">
          <cell r="A800" t="str">
            <v>000436 Рабочая ширина резки</v>
          </cell>
        </row>
        <row r="801">
          <cell r="A801" t="str">
            <v>000064 Рабочее давление</v>
          </cell>
        </row>
        <row r="802">
          <cell r="A802" t="str">
            <v>000808 Рабочее напряжение</v>
          </cell>
        </row>
        <row r="803">
          <cell r="A803" t="str">
            <v>000449 Рабочий газ</v>
          </cell>
        </row>
        <row r="804">
          <cell r="A804" t="str">
            <v>000188 Рабочий объем</v>
          </cell>
        </row>
        <row r="805">
          <cell r="A805" t="str">
            <v>000646 Рабочий ток</v>
          </cell>
        </row>
        <row r="806">
          <cell r="A806" t="str">
            <v>001213 рабочий ход штока</v>
          </cell>
        </row>
        <row r="807">
          <cell r="A807" t="str">
            <v>000955 Радиус</v>
          </cell>
        </row>
        <row r="808">
          <cell r="A808" t="str">
            <v>000784 Радиус полива</v>
          </cell>
        </row>
        <row r="809">
          <cell r="A809" t="str">
            <v>000213 Развиваемое усилие</v>
          </cell>
        </row>
        <row r="810">
          <cell r="A810" t="str">
            <v>000777 Раздел</v>
          </cell>
        </row>
        <row r="811">
          <cell r="A811" t="str">
            <v>001085 Размер</v>
          </cell>
        </row>
        <row r="812">
          <cell r="A812" t="str">
            <v>000019 Размер</v>
          </cell>
        </row>
        <row r="813">
          <cell r="A813" t="str">
            <v>001072 Размер высверливания</v>
          </cell>
        </row>
        <row r="814">
          <cell r="A814" t="str">
            <v>000441 Размер листов</v>
          </cell>
        </row>
        <row r="815">
          <cell r="A815" t="str">
            <v>000829 Размер модуля управления</v>
          </cell>
        </row>
        <row r="816">
          <cell r="A816" t="str">
            <v>000828 Размер насосного модуля</v>
          </cell>
        </row>
        <row r="817">
          <cell r="A817" t="str">
            <v>000715 Размер определяемых пор</v>
          </cell>
        </row>
        <row r="818">
          <cell r="A818" t="str">
            <v>000282 Размер под ключ</v>
          </cell>
        </row>
        <row r="819">
          <cell r="A819" t="str">
            <v>001107 Размер пор</v>
          </cell>
        </row>
        <row r="820">
          <cell r="A820" t="str">
            <v>000281 Размер резьбы</v>
          </cell>
        </row>
        <row r="821">
          <cell r="A821" t="str">
            <v>000475 Размер рисунка</v>
          </cell>
        </row>
        <row r="822">
          <cell r="A822" t="str">
            <v>000143 Размер сечения</v>
          </cell>
        </row>
        <row r="823">
          <cell r="A823" t="str">
            <v>000980 Размер стика</v>
          </cell>
        </row>
        <row r="824">
          <cell r="A824" t="str">
            <v>001008 Размер трубы</v>
          </cell>
        </row>
        <row r="825">
          <cell r="A825" t="str">
            <v>001201 Размер туннеля</v>
          </cell>
        </row>
        <row r="826">
          <cell r="A826" t="str">
            <v>000595 Размер щели фильтроэлемента</v>
          </cell>
        </row>
        <row r="827">
          <cell r="A827" t="str">
            <v>000812 Размер ячеек</v>
          </cell>
        </row>
        <row r="828">
          <cell r="A828" t="str">
            <v>001084 Размер ячейки</v>
          </cell>
        </row>
        <row r="829">
          <cell r="A829" t="str">
            <v>000340 Размер/длина</v>
          </cell>
        </row>
        <row r="830">
          <cell r="A830" t="str">
            <v>000797 Размерность</v>
          </cell>
        </row>
        <row r="831">
          <cell r="A831" t="str">
            <v>000087 Размеры</v>
          </cell>
        </row>
        <row r="832">
          <cell r="A832" t="str">
            <v>000583 Размеры раковин</v>
          </cell>
        </row>
        <row r="833">
          <cell r="A833" t="str">
            <v>000584 Размеры чаш</v>
          </cell>
        </row>
        <row r="834">
          <cell r="A834" t="str">
            <v>000351 Разрвыная длина</v>
          </cell>
        </row>
        <row r="835">
          <cell r="A835" t="str">
            <v>000180 Разрешение</v>
          </cell>
        </row>
        <row r="836">
          <cell r="A836" t="str">
            <v>000353 Разрывная длина</v>
          </cell>
        </row>
        <row r="837">
          <cell r="A837" t="str">
            <v>001158 Разрывное усилие</v>
          </cell>
        </row>
        <row r="838">
          <cell r="A838" t="str">
            <v>000697 разряд</v>
          </cell>
        </row>
        <row r="839">
          <cell r="A839" t="str">
            <v>000035 Разряд</v>
          </cell>
        </row>
        <row r="840">
          <cell r="A840" t="str">
            <v>000167 Разъем</v>
          </cell>
        </row>
        <row r="841">
          <cell r="A841" t="str">
            <v>001074 Разъемы</v>
          </cell>
        </row>
        <row r="842">
          <cell r="A842" t="str">
            <v>000965 Расположение</v>
          </cell>
        </row>
        <row r="843">
          <cell r="A843" t="str">
            <v>000232 Расстояние между центрами ниппельных отверстий</v>
          </cell>
        </row>
        <row r="844">
          <cell r="A844" t="str">
            <v>000289 Расстояние низирования</v>
          </cell>
        </row>
        <row r="845">
          <cell r="A845" t="str">
            <v>000949 Рассчетное давление</v>
          </cell>
        </row>
        <row r="846">
          <cell r="A846" t="str">
            <v>000811 Расход</v>
          </cell>
        </row>
        <row r="847">
          <cell r="A847" t="str">
            <v>000689 Расход воды</v>
          </cell>
        </row>
        <row r="848">
          <cell r="A848" t="str">
            <v>000901 Расход газа в нормальных условия на одну горелку</v>
          </cell>
        </row>
        <row r="849">
          <cell r="A849" t="str">
            <v>000910 Расход топлив</v>
          </cell>
        </row>
        <row r="850">
          <cell r="A850" t="str">
            <v>000521 Расход топлива</v>
          </cell>
        </row>
        <row r="851">
          <cell r="A851" t="str">
            <v>000908 расход топлива 160 Нм3/ч (Qнр = 35 МДж/м3)</v>
          </cell>
        </row>
        <row r="852">
          <cell r="A852" t="str">
            <v>000223 Расчетное давление</v>
          </cell>
        </row>
        <row r="853">
          <cell r="A853" t="str">
            <v>000564 Расчетный диаметр</v>
          </cell>
        </row>
        <row r="854">
          <cell r="A854" t="str">
            <v>000714 Расширение 1:20000</v>
          </cell>
        </row>
        <row r="855">
          <cell r="A855" t="str">
            <v>000319 Регулируемая мощность</v>
          </cell>
        </row>
        <row r="856">
          <cell r="A856" t="str">
            <v>000803 Режим обзора</v>
          </cell>
        </row>
        <row r="857">
          <cell r="A857" t="str">
            <v>000712 Режимы мощности</v>
          </cell>
        </row>
        <row r="858">
          <cell r="A858" t="str">
            <v>000316 Рез</v>
          </cell>
        </row>
        <row r="859">
          <cell r="A859" t="str">
            <v>000315 Резка</v>
          </cell>
        </row>
        <row r="860">
          <cell r="A860" t="str">
            <v>000056 Результирующая номинальная линейная плотность</v>
          </cell>
        </row>
        <row r="861">
          <cell r="A861" t="str">
            <v>000124 Резьба</v>
          </cell>
        </row>
        <row r="862">
          <cell r="A862" t="str">
            <v>000156 Резьба соединения</v>
          </cell>
        </row>
        <row r="863">
          <cell r="A863" t="str">
            <v>000113 Рисунок</v>
          </cell>
        </row>
        <row r="864">
          <cell r="A864" t="str">
            <v>000057 Рядность</v>
          </cell>
        </row>
        <row r="865">
          <cell r="A865" t="str">
            <v>000373 Свежесть</v>
          </cell>
        </row>
        <row r="866">
          <cell r="A866" t="str">
            <v>000379 Световой поток</v>
          </cell>
        </row>
        <row r="867">
          <cell r="A867" t="str">
            <v>000218 сегмент</v>
          </cell>
        </row>
        <row r="868">
          <cell r="A868" t="str">
            <v>000162 Сегмент</v>
          </cell>
        </row>
        <row r="869">
          <cell r="A869" t="str">
            <v>000915 Сегмента</v>
          </cell>
        </row>
        <row r="870">
          <cell r="A870" t="str">
            <v>000488 Сезон</v>
          </cell>
        </row>
        <row r="871">
          <cell r="A871" t="str">
            <v>000830 Сезонность</v>
          </cell>
        </row>
        <row r="872">
          <cell r="A872" t="str">
            <v>001268 Семейство</v>
          </cell>
        </row>
        <row r="873">
          <cell r="A873" t="str">
            <v>000225 Серия</v>
          </cell>
        </row>
        <row r="874">
          <cell r="A874" t="str">
            <v>000093 Сечение</v>
          </cell>
        </row>
        <row r="875">
          <cell r="A875" t="str">
            <v>000355 Сечение жил</v>
          </cell>
        </row>
        <row r="876">
          <cell r="A876" t="str">
            <v>000666 Сечения</v>
          </cell>
        </row>
        <row r="877">
          <cell r="A877" t="str">
            <v>000290 Сигнал</v>
          </cell>
        </row>
        <row r="878">
          <cell r="A878" t="str">
            <v>000607 Сила звука</v>
          </cell>
        </row>
        <row r="879">
          <cell r="A879" t="str">
            <v>000529 Сила изолятора</v>
          </cell>
        </row>
        <row r="880">
          <cell r="A880" t="str">
            <v>000152 Сила напряженя</v>
          </cell>
        </row>
        <row r="881">
          <cell r="A881" t="str">
            <v>000632 Сила света</v>
          </cell>
        </row>
        <row r="882">
          <cell r="A882" t="str">
            <v>000256 Сила тока</v>
          </cell>
        </row>
        <row r="883">
          <cell r="A883" t="str">
            <v>000651 Сила тяги</v>
          </cell>
        </row>
        <row r="884">
          <cell r="A884" t="str">
            <v>001079 сила уплотнения</v>
          </cell>
        </row>
        <row r="885">
          <cell r="A885" t="str">
            <v>001152 Система</v>
          </cell>
        </row>
        <row r="886">
          <cell r="A886" t="str">
            <v>000695 Система нагрузки</v>
          </cell>
        </row>
        <row r="887">
          <cell r="A887" t="str">
            <v>000687 Системная плавка на фазу</v>
          </cell>
        </row>
        <row r="888">
          <cell r="A888" t="str">
            <v>000686 Системная частота</v>
          </cell>
        </row>
        <row r="889">
          <cell r="A889" t="str">
            <v>000248 Скорострельность</v>
          </cell>
        </row>
        <row r="890">
          <cell r="A890" t="str">
            <v>000226 Скорость</v>
          </cell>
        </row>
        <row r="891">
          <cell r="A891" t="str">
            <v>000859 Скорость волочения</v>
          </cell>
        </row>
        <row r="892">
          <cell r="A892" t="str">
            <v>000425 Скорость вращения шпинделя</v>
          </cell>
        </row>
        <row r="893">
          <cell r="A893" t="str">
            <v>001204 Скорость вращения щетки</v>
          </cell>
        </row>
        <row r="894">
          <cell r="A894" t="str">
            <v>000541 Скорость всасывания</v>
          </cell>
        </row>
        <row r="895">
          <cell r="A895" t="str">
            <v>000200 Скорость передачи</v>
          </cell>
        </row>
        <row r="896">
          <cell r="A896" t="str">
            <v>001062 Скорость передачи канала</v>
          </cell>
        </row>
        <row r="897">
          <cell r="A897" t="str">
            <v>000635 Скорость перемещения</v>
          </cell>
        </row>
        <row r="898">
          <cell r="A898" t="str">
            <v>000179 Скорость печати</v>
          </cell>
        </row>
        <row r="899">
          <cell r="A899" t="str">
            <v>000892 Скорость подачи</v>
          </cell>
        </row>
        <row r="900">
          <cell r="A900" t="str">
            <v>000015 Скорость потока</v>
          </cell>
        </row>
        <row r="901">
          <cell r="A901" t="str">
            <v>000773 Скорость раскроя</v>
          </cell>
        </row>
        <row r="902">
          <cell r="A902" t="str">
            <v>000578 Скорость счета монет</v>
          </cell>
        </row>
        <row r="903">
          <cell r="A903" t="str">
            <v>000826 Скорость шлифования</v>
          </cell>
        </row>
        <row r="904">
          <cell r="A904" t="str">
            <v>001227 сложения</v>
          </cell>
        </row>
        <row r="905">
          <cell r="A905" t="str">
            <v>000072 Слой</v>
          </cell>
        </row>
        <row r="906">
          <cell r="A906" t="str">
            <v>000012 Содержание</v>
          </cell>
        </row>
        <row r="907">
          <cell r="A907" t="str">
            <v>000727 Содержание алмаза</v>
          </cell>
        </row>
        <row r="908">
          <cell r="A908" t="str">
            <v>000874 Содержание глинозема</v>
          </cell>
        </row>
        <row r="909">
          <cell r="A909" t="str">
            <v>000886 Содержание двуокиси кремния</v>
          </cell>
        </row>
        <row r="910">
          <cell r="A910" t="str">
            <v>000543 Содержание карбоната натрия</v>
          </cell>
        </row>
        <row r="911">
          <cell r="A911" t="str">
            <v>000612 Содержание крахмала</v>
          </cell>
        </row>
        <row r="912">
          <cell r="A912" t="str">
            <v>000879 Содержание кремнезема</v>
          </cell>
        </row>
        <row r="913">
          <cell r="A913" t="str">
            <v>000893 Содержание основного вещества</v>
          </cell>
        </row>
        <row r="914">
          <cell r="A914" t="str">
            <v>000571 Содержание фтористого кальция</v>
          </cell>
        </row>
        <row r="915">
          <cell r="A915" t="str">
            <v>000122 Соединение</v>
          </cell>
        </row>
        <row r="916">
          <cell r="A916" t="str">
            <v>000935 Сопротивление</v>
          </cell>
        </row>
        <row r="917">
          <cell r="A917" t="str">
            <v>000132 сорт</v>
          </cell>
        </row>
        <row r="918">
          <cell r="A918" t="str">
            <v>000001 Сорт</v>
          </cell>
        </row>
        <row r="919">
          <cell r="A919" t="str">
            <v>000840 Сорт/Тип</v>
          </cell>
        </row>
        <row r="920">
          <cell r="A920" t="str">
            <v>000013 состав</v>
          </cell>
        </row>
        <row r="921">
          <cell r="A921" t="str">
            <v>000011 Состав</v>
          </cell>
        </row>
        <row r="922">
          <cell r="A922" t="str">
            <v>001097 Составность</v>
          </cell>
        </row>
        <row r="923">
          <cell r="A923" t="str">
            <v>000208 Способ коммутации</v>
          </cell>
        </row>
        <row r="924">
          <cell r="A924" t="str">
            <v>000183 Способ подключения</v>
          </cell>
        </row>
        <row r="925">
          <cell r="A925" t="str">
            <v>000024 Способ получения</v>
          </cell>
        </row>
        <row r="926">
          <cell r="A926" t="str">
            <v>000655 Способ посадки</v>
          </cell>
        </row>
        <row r="927">
          <cell r="A927" t="str">
            <v>000065 Способ производства</v>
          </cell>
        </row>
        <row r="928">
          <cell r="A928" t="str">
            <v>000031 Способ прядения</v>
          </cell>
        </row>
        <row r="929">
          <cell r="A929" t="str">
            <v>000616 Способ разгрузки</v>
          </cell>
        </row>
        <row r="930">
          <cell r="A930" t="str">
            <v>000437 Способ резки</v>
          </cell>
        </row>
        <row r="931">
          <cell r="A931" t="str">
            <v>001232 Среда обитания</v>
          </cell>
        </row>
        <row r="932">
          <cell r="A932" t="str">
            <v>001141 степень защиты</v>
          </cell>
        </row>
        <row r="933">
          <cell r="A933" t="str">
            <v>000435 Степень секретности</v>
          </cell>
        </row>
        <row r="934">
          <cell r="A934" t="str">
            <v>000846 Стойкость</v>
          </cell>
        </row>
        <row r="935">
          <cell r="A935" t="str">
            <v>000992 Сторона</v>
          </cell>
        </row>
        <row r="936">
          <cell r="A936" t="str">
            <v>000866 Строение</v>
          </cell>
        </row>
        <row r="937">
          <cell r="A937" t="str">
            <v>000623 Ступень</v>
          </cell>
        </row>
        <row r="938">
          <cell r="A938" t="str">
            <v>000391 Тактовая частота</v>
          </cell>
        </row>
        <row r="939">
          <cell r="A939" t="str">
            <v>000030 Тара</v>
          </cell>
        </row>
        <row r="940">
          <cell r="A940" t="str">
            <v>000934 Тарность</v>
          </cell>
        </row>
        <row r="941">
          <cell r="A941" t="str">
            <v>000550 Твердость</v>
          </cell>
        </row>
        <row r="942">
          <cell r="A942" t="str">
            <v>000883 твердость</v>
          </cell>
        </row>
        <row r="943">
          <cell r="A943" t="str">
            <v>000580 Текучесть</v>
          </cell>
        </row>
        <row r="944">
          <cell r="A944" t="str">
            <v>000222 Температура</v>
          </cell>
        </row>
        <row r="945">
          <cell r="A945" t="str">
            <v>000702 Температура (начало/конец) кипения</v>
          </cell>
        </row>
        <row r="946">
          <cell r="A946" t="str">
            <v>000487 Температура застывания</v>
          </cell>
        </row>
        <row r="947">
          <cell r="A947" t="str">
            <v>000817 Температура каплепадения</v>
          </cell>
        </row>
        <row r="948">
          <cell r="A948" t="str">
            <v>000194 Температура кипения</v>
          </cell>
        </row>
        <row r="949">
          <cell r="A949" t="str">
            <v>000733 Температура кипения 97°</v>
          </cell>
        </row>
        <row r="950">
          <cell r="A950" t="str">
            <v>000743 Температура отпускаемой воды</v>
          </cell>
        </row>
        <row r="951">
          <cell r="A951" t="str">
            <v>000758 Температура пара</v>
          </cell>
        </row>
        <row r="952">
          <cell r="A952" t="str">
            <v>000009 Температура плавления</v>
          </cell>
        </row>
        <row r="953">
          <cell r="A953" t="str">
            <v>000913 Температура продукта</v>
          </cell>
        </row>
        <row r="954">
          <cell r="A954" t="str">
            <v>000948 Температура разложения</v>
          </cell>
        </row>
        <row r="955">
          <cell r="A955" t="str">
            <v>000884 Температура размягчения</v>
          </cell>
        </row>
        <row r="956">
          <cell r="A956" t="str">
            <v>000670 Температура эксплуатации</v>
          </cell>
        </row>
        <row r="957">
          <cell r="A957" t="str">
            <v>000581 Температура плавления</v>
          </cell>
        </row>
        <row r="958">
          <cell r="A958" t="str">
            <v>001160 Температурная метка</v>
          </cell>
        </row>
        <row r="959">
          <cell r="A959" t="str">
            <v>000989 Температурный диапазон</v>
          </cell>
        </row>
        <row r="960">
          <cell r="A960" t="str">
            <v>000780 Теплоотдача</v>
          </cell>
        </row>
        <row r="961">
          <cell r="A961" t="str">
            <v>000484 Теплопроводность </v>
          </cell>
        </row>
        <row r="962">
          <cell r="A962" t="str">
            <v>000245 Теплопроизводительность</v>
          </cell>
        </row>
        <row r="963">
          <cell r="A963" t="str">
            <v>000568 Теплостойкость</v>
          </cell>
        </row>
        <row r="964">
          <cell r="A964" t="str">
            <v>000490 Теплота застывания</v>
          </cell>
        </row>
        <row r="965">
          <cell r="A965" t="str">
            <v>000474 Теплота сгорания</v>
          </cell>
        </row>
        <row r="966">
          <cell r="A966" t="str">
            <v>000378 Теплота цвета</v>
          </cell>
        </row>
        <row r="967">
          <cell r="A967" t="str">
            <v>000396 Техническое исполнение</v>
          </cell>
        </row>
        <row r="968">
          <cell r="A968" t="str">
            <v>001170 тим</v>
          </cell>
        </row>
        <row r="969">
          <cell r="A969" t="str">
            <v>000046 тип</v>
          </cell>
        </row>
        <row r="970">
          <cell r="A970" t="str">
            <v>000002 Тип</v>
          </cell>
        </row>
        <row r="971">
          <cell r="A971" t="str">
            <v>000557 тип 1</v>
          </cell>
        </row>
        <row r="972">
          <cell r="A972" t="str">
            <v>000007 Тип 1</v>
          </cell>
        </row>
        <row r="973">
          <cell r="A973" t="str">
            <v>001042 тип 2</v>
          </cell>
        </row>
        <row r="974">
          <cell r="A974" t="str">
            <v>000133 Тип 2</v>
          </cell>
        </row>
        <row r="975">
          <cell r="A975" t="str">
            <v>000888 Тип 3</v>
          </cell>
        </row>
        <row r="976">
          <cell r="A976" t="str">
            <v>001047 Тип SDR</v>
          </cell>
        </row>
        <row r="977">
          <cell r="A977" t="str">
            <v>001017 Тип USB</v>
          </cell>
        </row>
        <row r="978">
          <cell r="A978" t="str">
            <v>000387 Тип базы</v>
          </cell>
        </row>
        <row r="979">
          <cell r="A979" t="str">
            <v>000847 Тип батареи</v>
          </cell>
        </row>
        <row r="980">
          <cell r="A980" t="str">
            <v>000417 Тип варочной панели</v>
          </cell>
        </row>
        <row r="981">
          <cell r="A981" t="str">
            <v>001028 Тип вилки</v>
          </cell>
        </row>
        <row r="982">
          <cell r="A982" t="str">
            <v>000601 Тип возбуждения</v>
          </cell>
        </row>
        <row r="983">
          <cell r="A983" t="str">
            <v>000925 Тип волокна</v>
          </cell>
        </row>
        <row r="984">
          <cell r="A984" t="str">
            <v>000117 Тип ворса</v>
          </cell>
        </row>
        <row r="985">
          <cell r="A985" t="str">
            <v>000515 Тип выходного элемента</v>
          </cell>
        </row>
        <row r="986">
          <cell r="A986" t="str">
            <v>000324 Тип головки</v>
          </cell>
        </row>
        <row r="987">
          <cell r="A987" t="str">
            <v>000416 Тип гриля</v>
          </cell>
        </row>
        <row r="988">
          <cell r="A988" t="str">
            <v>000643 Тип двигателя</v>
          </cell>
        </row>
        <row r="989">
          <cell r="A989" t="str">
            <v>001282 тип действия</v>
          </cell>
        </row>
        <row r="990">
          <cell r="A990" t="str">
            <v>000361 Тип диафрагмы</v>
          </cell>
        </row>
        <row r="991">
          <cell r="A991" t="str">
            <v>001116 Тип заградителя</v>
          </cell>
        </row>
        <row r="992">
          <cell r="A992" t="str">
            <v>000171 Тип защиты</v>
          </cell>
        </row>
        <row r="993">
          <cell r="A993" t="str">
            <v>000333 Тип зева</v>
          </cell>
        </row>
        <row r="994">
          <cell r="A994" t="str">
            <v>000410 Тип измельчителя</v>
          </cell>
        </row>
        <row r="995">
          <cell r="A995" t="str">
            <v>000343 Тип индикации</v>
          </cell>
        </row>
        <row r="996">
          <cell r="A996" t="str">
            <v>000429 Тип исполнения</v>
          </cell>
        </row>
        <row r="997">
          <cell r="A997" t="str">
            <v>000763 Тип калибратора</v>
          </cell>
        </row>
        <row r="998">
          <cell r="A998" t="str">
            <v>000556 Тип карандаша</v>
          </cell>
        </row>
        <row r="999">
          <cell r="A999" t="str">
            <v>000512 Тип катушек</v>
          </cell>
        </row>
        <row r="1000">
          <cell r="A1000" t="str">
            <v>000455 Тип класса</v>
          </cell>
        </row>
        <row r="1001">
          <cell r="A1001" t="str">
            <v>000947 Тип крепления</v>
          </cell>
        </row>
        <row r="1002">
          <cell r="A1002" t="str">
            <v>001248 тип крышки</v>
          </cell>
        </row>
        <row r="1003">
          <cell r="A1003" t="str">
            <v>000375 Тип лампы</v>
          </cell>
        </row>
        <row r="1004">
          <cell r="A1004" t="str">
            <v>000260 Тип лезвия</v>
          </cell>
        </row>
        <row r="1005">
          <cell r="A1005" t="str">
            <v>000664 Тип луча</v>
          </cell>
        </row>
        <row r="1006">
          <cell r="A1006" t="str">
            <v>000932 Тип материала</v>
          </cell>
        </row>
        <row r="1007">
          <cell r="A1007" t="str">
            <v>000330 Тип мембраны</v>
          </cell>
        </row>
        <row r="1008">
          <cell r="A1008" t="str">
            <v>000528 Тип механизама</v>
          </cell>
        </row>
        <row r="1009">
          <cell r="A1009" t="str">
            <v>000344 Тип механизма</v>
          </cell>
        </row>
        <row r="1010">
          <cell r="A1010" t="str">
            <v>000604 Тип мяса</v>
          </cell>
        </row>
        <row r="1011">
          <cell r="A1011" t="str">
            <v>000409 Тип нагревательного элемента</v>
          </cell>
        </row>
        <row r="1012">
          <cell r="A1012" t="str">
            <v>000481 Тип нагрузки</v>
          </cell>
        </row>
        <row r="1013">
          <cell r="A1013" t="str">
            <v>000514 Тип напряжения</v>
          </cell>
        </row>
        <row r="1014">
          <cell r="A1014" t="str">
            <v>000408 Тип насадки</v>
          </cell>
        </row>
        <row r="1015">
          <cell r="A1015" t="str">
            <v>000468 Тип начинки</v>
          </cell>
        </row>
        <row r="1016">
          <cell r="A1016" t="str">
            <v>001002 Тип носителя</v>
          </cell>
        </row>
        <row r="1017">
          <cell r="A1017" t="str">
            <v>001190 Тип оптики</v>
          </cell>
        </row>
        <row r="1018">
          <cell r="A1018" t="str">
            <v>000586 Тип отопления</v>
          </cell>
        </row>
        <row r="1019">
          <cell r="A1019" t="str">
            <v>000377 Тип отражателя</v>
          </cell>
        </row>
        <row r="1020">
          <cell r="A1020" t="str">
            <v>001276 тип очистки </v>
          </cell>
        </row>
        <row r="1021">
          <cell r="A1021" t="str">
            <v>000102 Тип петлей</v>
          </cell>
        </row>
        <row r="1022">
          <cell r="A1022" t="str">
            <v>000185 Тип печати</v>
          </cell>
        </row>
        <row r="1023">
          <cell r="A1023" t="str">
            <v>000407 Тип питания</v>
          </cell>
        </row>
        <row r="1024">
          <cell r="A1024" t="str">
            <v>000918 Тип по назначению</v>
          </cell>
        </row>
        <row r="1025">
          <cell r="A1025" t="str">
            <v>000644 Тип поверхности</v>
          </cell>
        </row>
        <row r="1026">
          <cell r="A1026" t="str">
            <v>000182 Тип подключения</v>
          </cell>
        </row>
        <row r="1027">
          <cell r="A1027" t="str">
            <v>000127 Тип покрытия</v>
          </cell>
        </row>
        <row r="1028">
          <cell r="A1028" t="str">
            <v>000570 Тип посыпки</v>
          </cell>
        </row>
        <row r="1029">
          <cell r="A1029" t="str">
            <v>000276 Тип привода</v>
          </cell>
        </row>
        <row r="1030">
          <cell r="A1030" t="str">
            <v>001249 Тип присоединения</v>
          </cell>
        </row>
        <row r="1031">
          <cell r="A1031" t="str">
            <v>001260 Тип протектора</v>
          </cell>
        </row>
        <row r="1032">
          <cell r="A1032" t="str">
            <v>000404 Тип пылесборника</v>
          </cell>
        </row>
        <row r="1033">
          <cell r="A1033" t="str">
            <v>000320 Тип работы</v>
          </cell>
        </row>
        <row r="1034">
          <cell r="A1034" t="str">
            <v>000014 Тип рабочей части</v>
          </cell>
        </row>
        <row r="1035">
          <cell r="A1035" t="str">
            <v>000210 Тип разъема</v>
          </cell>
        </row>
        <row r="1036">
          <cell r="A1036" t="str">
            <v>001022 Тип резцов</v>
          </cell>
        </row>
        <row r="1037">
          <cell r="A1037" t="str">
            <v>000154 Тип резьбы</v>
          </cell>
        </row>
        <row r="1038">
          <cell r="A1038" t="str">
            <v>001029 Тип розетки</v>
          </cell>
        </row>
        <row r="1039">
          <cell r="A1039" t="str">
            <v>000555 Тип ручки</v>
          </cell>
        </row>
        <row r="1040">
          <cell r="A1040" t="str">
            <v>000301 Тип свивки</v>
          </cell>
        </row>
        <row r="1041">
          <cell r="A1041" t="str">
            <v>000707 Тип сепарации</v>
          </cell>
        </row>
        <row r="1042">
          <cell r="A1042" t="str">
            <v>000097 Тип сечения</v>
          </cell>
        </row>
        <row r="1043">
          <cell r="A1043" t="str">
            <v>000348 Тип соединения</v>
          </cell>
        </row>
        <row r="1044">
          <cell r="A1044" t="str">
            <v>000898 Тип тона</v>
          </cell>
        </row>
        <row r="1045">
          <cell r="A1045" t="str">
            <v>000443 Тип топлива</v>
          </cell>
        </row>
        <row r="1046">
          <cell r="A1046" t="str">
            <v>000286 Тип точности</v>
          </cell>
        </row>
        <row r="1047">
          <cell r="A1047" t="str">
            <v>001233 Тип тюнера</v>
          </cell>
        </row>
        <row r="1048">
          <cell r="A1048" t="str">
            <v>000617 Тип управления</v>
          </cell>
        </row>
        <row r="1049">
          <cell r="A1049" t="str">
            <v>000596 Тип фильтрации</v>
          </cell>
        </row>
        <row r="1050">
          <cell r="A1050" t="str">
            <v>000822 Тип цанги</v>
          </cell>
        </row>
        <row r="1051">
          <cell r="A1051" t="str">
            <v>001089 Тип цепи</v>
          </cell>
        </row>
        <row r="1052">
          <cell r="A1052" t="str">
            <v>000372 Тип цоколя</v>
          </cell>
        </row>
        <row r="1053">
          <cell r="A1053" t="str">
            <v>000463 Тип шерстного покроя</v>
          </cell>
        </row>
        <row r="1054">
          <cell r="A1054" t="str">
            <v>000363 Тип шпинделя</v>
          </cell>
        </row>
        <row r="1055">
          <cell r="A1055" t="str">
            <v>000253 Тип энергии</v>
          </cell>
        </row>
        <row r="1056">
          <cell r="A1056" t="str">
            <v>001254 Тип/Угол</v>
          </cell>
        </row>
        <row r="1057">
          <cell r="A1057" t="str">
            <v>000533 Тип1</v>
          </cell>
        </row>
        <row r="1058">
          <cell r="A1058" t="str">
            <v>000240 Тип2</v>
          </cell>
        </row>
        <row r="1059">
          <cell r="A1059" t="str">
            <v>000224 Типоразмер</v>
          </cell>
        </row>
        <row r="1060">
          <cell r="A1060" t="str">
            <v>000650 Ток</v>
          </cell>
        </row>
        <row r="1061">
          <cell r="A1061" t="str">
            <v>001195 ток нагрузки</v>
          </cell>
        </row>
        <row r="1062">
          <cell r="A1062" t="str">
            <v>000805 Толкающее усилие</v>
          </cell>
        </row>
        <row r="1063">
          <cell r="A1063" t="str">
            <v>000060 Толщина</v>
          </cell>
        </row>
        <row r="1064">
          <cell r="A1064" t="str">
            <v>000848 Толщина волокона</v>
          </cell>
        </row>
        <row r="1065">
          <cell r="A1065" t="str">
            <v>001135 Толщина изоляции</v>
          </cell>
        </row>
        <row r="1066">
          <cell r="A1066" t="str">
            <v>001224 Толщина ленты</v>
          </cell>
        </row>
        <row r="1067">
          <cell r="A1067" t="str">
            <v>001230 Толщина листа</v>
          </cell>
        </row>
        <row r="1068">
          <cell r="A1068" t="str">
            <v>000861 Толщина основы</v>
          </cell>
        </row>
        <row r="1069">
          <cell r="A1069" t="str">
            <v>000642 Толщина пластины</v>
          </cell>
        </row>
        <row r="1070">
          <cell r="A1070" t="str">
            <v>001178 толщина пленки</v>
          </cell>
        </row>
        <row r="1071">
          <cell r="A1071" t="str">
            <v>000302 Толщина покрытия</v>
          </cell>
        </row>
        <row r="1072">
          <cell r="A1072" t="str">
            <v>000700 Толщина срезаемого слоя кожи</v>
          </cell>
        </row>
        <row r="1073">
          <cell r="A1073" t="str">
            <v>000052 Толщина стенки</v>
          </cell>
        </row>
        <row r="1074">
          <cell r="A1074" t="str">
            <v>000675 Толщина ткани</v>
          </cell>
        </row>
        <row r="1075">
          <cell r="A1075" t="str">
            <v>000144 Тольщина</v>
          </cell>
        </row>
        <row r="1076">
          <cell r="A1076" t="str">
            <v>001180 тонкость фильтрации</v>
          </cell>
        </row>
        <row r="1077">
          <cell r="A1077" t="str">
            <v>000238 Топливо</v>
          </cell>
        </row>
        <row r="1078">
          <cell r="A1078" t="str">
            <v>000772 Точность</v>
          </cell>
        </row>
        <row r="1079">
          <cell r="A1079" t="str">
            <v>000889 Трансмисия</v>
          </cell>
        </row>
        <row r="1080">
          <cell r="A1080" t="str">
            <v>000798 Трансмиссия</v>
          </cell>
        </row>
        <row r="1081">
          <cell r="A1081" t="str">
            <v>999997 ТУ</v>
          </cell>
        </row>
        <row r="1082">
          <cell r="A1082" t="str">
            <v>001134 Тумба</v>
          </cell>
        </row>
        <row r="1083">
          <cell r="A1083" t="str">
            <v>000527 Тяговое усиление</v>
          </cell>
        </row>
        <row r="1084">
          <cell r="A1084" t="str">
            <v>000526 Тяговое усилие</v>
          </cell>
        </row>
        <row r="1085">
          <cell r="A1085" t="str">
            <v>000390 Тяговый класс</v>
          </cell>
        </row>
        <row r="1086">
          <cell r="A1086" t="str">
            <v>000287 Увеличение</v>
          </cell>
        </row>
        <row r="1087">
          <cell r="A1087" t="str">
            <v>000284 Увеличение зрительной трубы</v>
          </cell>
        </row>
        <row r="1088">
          <cell r="A1088" t="str">
            <v>000553 Углерод</v>
          </cell>
        </row>
        <row r="1089">
          <cell r="A1089" t="str">
            <v>000214 Угломер</v>
          </cell>
        </row>
        <row r="1090">
          <cell r="A1090" t="str">
            <v>000071 Угол</v>
          </cell>
        </row>
        <row r="1091">
          <cell r="A1091" t="str">
            <v>001054 Угол вершины</v>
          </cell>
        </row>
        <row r="1092">
          <cell r="A1092" t="str">
            <v>000747 Угол обзора</v>
          </cell>
        </row>
        <row r="1093">
          <cell r="A1093" t="str">
            <v>000153 Угол поворота</v>
          </cell>
        </row>
        <row r="1094">
          <cell r="A1094" t="str">
            <v>000736 Угол поле зрения</v>
          </cell>
        </row>
        <row r="1095">
          <cell r="A1095" t="str">
            <v>000737 Угол поле резкозсти</v>
          </cell>
        </row>
        <row r="1096">
          <cell r="A1096" t="str">
            <v>000815 Угол сгиба</v>
          </cell>
        </row>
        <row r="1097">
          <cell r="A1097" t="str">
            <v>000966 Удельная мощность</v>
          </cell>
        </row>
        <row r="1098">
          <cell r="A1098" t="str">
            <v>000810 Удерживающий момент</v>
          </cell>
        </row>
        <row r="1099">
          <cell r="A1099" t="str">
            <v>001076 Украшение</v>
          </cell>
        </row>
        <row r="1100">
          <cell r="A1100" t="str">
            <v>000075 Упаковка</v>
          </cell>
        </row>
        <row r="1101">
          <cell r="A1101" t="str">
            <v>000573 Уплотнение</v>
          </cell>
        </row>
        <row r="1102">
          <cell r="A1102" t="str">
            <v>000896 Уровень звучания</v>
          </cell>
        </row>
        <row r="1103">
          <cell r="A1103" t="str">
            <v>000544 Уровень прочности</v>
          </cell>
        </row>
        <row r="1104">
          <cell r="A1104" t="str">
            <v>000545 Уровень связи</v>
          </cell>
        </row>
        <row r="1105">
          <cell r="A1105" t="str">
            <v>000704 Уровень стимилирующего сигнала</v>
          </cell>
        </row>
        <row r="1106">
          <cell r="A1106" t="str">
            <v>000546 Уровень устойчивости</v>
          </cell>
        </row>
        <row r="1107">
          <cell r="A1107" t="str">
            <v>000266 Уровень шума</v>
          </cell>
        </row>
        <row r="1108">
          <cell r="A1108" t="str">
            <v>000451 Усилие</v>
          </cell>
        </row>
        <row r="1109">
          <cell r="A1109" t="str">
            <v>000796 Усилие натяжения</v>
          </cell>
        </row>
        <row r="1110">
          <cell r="A1110" t="str">
            <v>000799 Усилитель руля</v>
          </cell>
        </row>
        <row r="1111">
          <cell r="A1111" t="str">
            <v>000726 Условное давление</v>
          </cell>
        </row>
        <row r="1112">
          <cell r="A1112" t="str">
            <v>000658 Условное обозначение</v>
          </cell>
        </row>
        <row r="1113">
          <cell r="A1113" t="str">
            <v>000063 Условный диаметр</v>
          </cell>
        </row>
        <row r="1114">
          <cell r="A1114" t="str">
            <v>001196 Условный диаметр колонны</v>
          </cell>
        </row>
        <row r="1115">
          <cell r="A1115" t="str">
            <v>000622 Условный диаметр прохода</v>
          </cell>
        </row>
        <row r="1116">
          <cell r="A1116" t="str">
            <v>000055 условный номер</v>
          </cell>
        </row>
        <row r="1117">
          <cell r="A1117" t="str">
            <v>000107 Условный проход</v>
          </cell>
        </row>
        <row r="1118">
          <cell r="A1118" t="str">
            <v>000708 Фильтрация</v>
          </cell>
        </row>
        <row r="1119">
          <cell r="A1119" t="str">
            <v>000359 Фокусное расстояние</v>
          </cell>
        </row>
        <row r="1120">
          <cell r="A1120" t="str">
            <v>000682 форма</v>
          </cell>
        </row>
        <row r="1121">
          <cell r="A1121" t="str">
            <v>000032 Форма</v>
          </cell>
        </row>
        <row r="1122">
          <cell r="A1122" t="str">
            <v>000134 форма выпуска</v>
          </cell>
        </row>
        <row r="1123">
          <cell r="A1123" t="str">
            <v>000008 Форма выпуска</v>
          </cell>
        </row>
        <row r="1124">
          <cell r="A1124" t="str">
            <v>000278 Форма державки</v>
          </cell>
        </row>
        <row r="1125">
          <cell r="A1125" t="str">
            <v>001207 Форма профиля</v>
          </cell>
        </row>
        <row r="1126">
          <cell r="A1126" t="str">
            <v>001148 Форма сечения</v>
          </cell>
        </row>
        <row r="1127">
          <cell r="A1127" t="str">
            <v>000985 формат</v>
          </cell>
        </row>
        <row r="1128">
          <cell r="A1128" t="str">
            <v>000138 Формат</v>
          </cell>
        </row>
        <row r="1129">
          <cell r="A1129" t="str">
            <v>000993 Формат сигнала</v>
          </cell>
        </row>
        <row r="1130">
          <cell r="A1130" t="str">
            <v>000940 Формат/размер</v>
          </cell>
        </row>
        <row r="1131">
          <cell r="A1131" t="str">
            <v>000838 формата foolscap</v>
          </cell>
        </row>
        <row r="1132">
          <cell r="A1132" t="str">
            <v>000615 Формула</v>
          </cell>
        </row>
        <row r="1133">
          <cell r="A1133" t="str">
            <v>000145 Фракция</v>
          </cell>
        </row>
        <row r="1134">
          <cell r="A1134" t="str">
            <v>001174 Функциональное назначение</v>
          </cell>
        </row>
        <row r="1135">
          <cell r="A1135" t="str">
            <v>000170 Функциональность</v>
          </cell>
        </row>
        <row r="1136">
          <cell r="A1136" t="str">
            <v>000405 Функция отсоса пыли</v>
          </cell>
        </row>
        <row r="1137">
          <cell r="A1137" t="str">
            <v>000776 Характеристика</v>
          </cell>
        </row>
        <row r="1138">
          <cell r="A1138" t="str">
            <v>000954 Характеристики</v>
          </cell>
        </row>
        <row r="1139">
          <cell r="A1139" t="str">
            <v>000804 Ход</v>
          </cell>
        </row>
        <row r="1140">
          <cell r="A1140" t="str">
            <v>000590 Холодопроизводительность</v>
          </cell>
        </row>
        <row r="1141">
          <cell r="A1141" t="str">
            <v>000090 Цвет</v>
          </cell>
        </row>
        <row r="1142">
          <cell r="A1142" t="str">
            <v>000749 Цена деления</v>
          </cell>
        </row>
        <row r="1143">
          <cell r="A1143" t="str">
            <v>000611 Цилиндр</v>
          </cell>
        </row>
        <row r="1144">
          <cell r="A1144" t="str">
            <v>000318 Частота</v>
          </cell>
        </row>
        <row r="1145">
          <cell r="A1145" t="str">
            <v>000187 Частота вращения</v>
          </cell>
        </row>
        <row r="1146">
          <cell r="A1146" t="str">
            <v>001259 Частота вращения электродвигателя</v>
          </cell>
        </row>
        <row r="1147">
          <cell r="A1147" t="str">
            <v>000786 Частота вспышек</v>
          </cell>
        </row>
        <row r="1148">
          <cell r="A1148" t="str">
            <v>000841 Частота применения</v>
          </cell>
        </row>
        <row r="1149">
          <cell r="A1149" t="str">
            <v>000631 Частота сети</v>
          </cell>
        </row>
        <row r="1150">
          <cell r="A1150" t="str">
            <v>000400 Частота сигнала</v>
          </cell>
        </row>
        <row r="1151">
          <cell r="A1151" t="str">
            <v>000703 Частота стимулирующего сигнала</v>
          </cell>
        </row>
        <row r="1152">
          <cell r="A1152" t="str">
            <v>001073 частота тока</v>
          </cell>
        </row>
        <row r="1153">
          <cell r="A1153" t="str">
            <v>000202 Частотный диапазон</v>
          </cell>
        </row>
        <row r="1154">
          <cell r="A1154" t="str">
            <v>000597 Часть</v>
          </cell>
        </row>
        <row r="1155">
          <cell r="A1155" t="str">
            <v>000427 Число картриджей</v>
          </cell>
        </row>
        <row r="1156">
          <cell r="A1156" t="str">
            <v>000821 Число оборотов</v>
          </cell>
        </row>
        <row r="1157">
          <cell r="A1157" t="str">
            <v>001167 Число полюсов</v>
          </cell>
        </row>
        <row r="1158">
          <cell r="A1158" t="str">
            <v>001150 Число рельсов</v>
          </cell>
        </row>
        <row r="1159">
          <cell r="A1159" t="str">
            <v>000927 Чистата сигнала</v>
          </cell>
        </row>
        <row r="1160">
          <cell r="A1160" t="str">
            <v>000633 Чистота</v>
          </cell>
        </row>
        <row r="1161">
          <cell r="A1161" t="str">
            <v>000637 Чистота газа</v>
          </cell>
        </row>
        <row r="1162">
          <cell r="A1162" t="str">
            <v>000203 Чувствительность</v>
          </cell>
        </row>
        <row r="1163">
          <cell r="A1163" t="str">
            <v>000273 Шаг</v>
          </cell>
        </row>
        <row r="1164">
          <cell r="A1164" t="str">
            <v>000914 Шаг резьбы</v>
          </cell>
        </row>
        <row r="1165">
          <cell r="A1165" t="str">
            <v>000967 Шапка 10</v>
          </cell>
        </row>
        <row r="1166">
          <cell r="A1166" t="str">
            <v>000640 Шестерня</v>
          </cell>
        </row>
        <row r="1167">
          <cell r="A1167" t="str">
            <v>000021 Ширина</v>
          </cell>
        </row>
        <row r="1168">
          <cell r="A1168" t="str">
            <v>000718 Ширина 115 мм</v>
          </cell>
        </row>
        <row r="1169">
          <cell r="A1169" t="str">
            <v>001274 Ширина захвата</v>
          </cell>
        </row>
        <row r="1170">
          <cell r="A1170" t="str">
            <v>000639 Ширина зоны уборки</v>
          </cell>
        </row>
        <row r="1171">
          <cell r="A1171" t="str">
            <v>001096 Ширина колеи</v>
          </cell>
        </row>
        <row r="1172">
          <cell r="A1172" t="str">
            <v>000860 Ширина ламинирования</v>
          </cell>
        </row>
        <row r="1173">
          <cell r="A1173" t="str">
            <v>001182 Ширина лезвия</v>
          </cell>
        </row>
        <row r="1174">
          <cell r="A1174" t="str">
            <v>001223 Ширина ленты</v>
          </cell>
        </row>
        <row r="1175">
          <cell r="A1175" t="str">
            <v>000335 Ширина линии</v>
          </cell>
        </row>
        <row r="1176">
          <cell r="A1176" t="str">
            <v>000974 Ширина секции</v>
          </cell>
        </row>
        <row r="1177">
          <cell r="A1177" t="str">
            <v>000672 Ширина скребка</v>
          </cell>
        </row>
        <row r="1178">
          <cell r="A1178" t="str">
            <v>000679 Ширина термобумаги</v>
          </cell>
        </row>
        <row r="1179">
          <cell r="A1179" t="str">
            <v>000973 Ширина траверсы</v>
          </cell>
        </row>
        <row r="1180">
          <cell r="A1180" t="str">
            <v>001177 ширина шва</v>
          </cell>
        </row>
        <row r="1181">
          <cell r="A1181" t="str">
            <v>000671 Ширина щеток</v>
          </cell>
        </row>
        <row r="1182">
          <cell r="A1182" t="str">
            <v>001052 Ширина ячейки</v>
          </cell>
        </row>
        <row r="1183">
          <cell r="A1183" t="str">
            <v>000300 Шкала номинальной длины</v>
          </cell>
        </row>
        <row r="1184">
          <cell r="A1184" t="str">
            <v>000139 Элемент</v>
          </cell>
        </row>
        <row r="1185">
          <cell r="A1185" t="str">
            <v>000785 Энергия вспышки</v>
          </cell>
        </row>
        <row r="1186">
          <cell r="A1186" t="str">
            <v>001200 Энергия рентгеновского излучения</v>
          </cell>
        </row>
        <row r="1187">
          <cell r="A1187" t="str">
            <v>001257 Этажность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2"/>
  <sheetViews>
    <sheetView tabSelected="1" view="pageBreakPreview" zoomScale="90" zoomScaleNormal="90" zoomScaleSheetLayoutView="90" zoomScalePageLayoutView="0" workbookViewId="0" topLeftCell="A1">
      <selection activeCell="C4" sqref="C4:C6"/>
    </sheetView>
  </sheetViews>
  <sheetFormatPr defaultColWidth="9.140625" defaultRowHeight="25.5" customHeight="1" outlineLevelCol="1"/>
  <cols>
    <col min="1" max="1" width="20.28125" style="12" customWidth="1"/>
    <col min="2" max="2" width="12.7109375" style="12" customWidth="1"/>
    <col min="3" max="3" width="13.00390625" style="12" customWidth="1"/>
    <col min="4" max="4" width="6.8515625" style="12" customWidth="1"/>
    <col min="5" max="5" width="20.28125" style="12" customWidth="1"/>
    <col min="6" max="6" width="23.28125" style="13" customWidth="1"/>
    <col min="7" max="7" width="35.28125" style="13" customWidth="1"/>
    <col min="8" max="8" width="9.421875" style="12" customWidth="1"/>
    <col min="9" max="9" width="11.8515625" style="12" customWidth="1"/>
    <col min="10" max="10" width="11.7109375" style="12" customWidth="1"/>
    <col min="11" max="11" width="10.8515625" style="12" customWidth="1"/>
    <col min="12" max="12" width="13.140625" style="12" customWidth="1"/>
    <col min="13" max="13" width="16.28125" style="13" customWidth="1"/>
    <col min="14" max="14" width="12.421875" style="12" customWidth="1"/>
    <col min="15" max="15" width="11.28125" style="12" customWidth="1"/>
    <col min="16" max="16" width="15.7109375" style="12" customWidth="1"/>
    <col min="17" max="17" width="47.7109375" style="13" customWidth="1"/>
    <col min="18" max="18" width="12.28125" style="12" customWidth="1"/>
    <col min="19" max="19" width="14.140625" style="12" customWidth="1"/>
    <col min="20" max="20" width="17.00390625" style="12" customWidth="1"/>
    <col min="21" max="21" width="18.421875" style="12" customWidth="1"/>
    <col min="22" max="22" width="13.421875" style="12" customWidth="1"/>
    <col min="23" max="23" width="15.28125" style="12" customWidth="1"/>
    <col min="24" max="24" width="15.421875" style="12" customWidth="1"/>
    <col min="25" max="25" width="14.421875" style="13" customWidth="1"/>
    <col min="26" max="26" width="14.421875" style="12" customWidth="1"/>
    <col min="27" max="27" width="13.7109375" style="12" customWidth="1"/>
    <col min="28" max="28" width="19.28125" style="12" customWidth="1"/>
    <col min="29" max="29" width="19.140625" style="12" customWidth="1"/>
    <col min="30" max="30" width="18.28125" style="12" customWidth="1"/>
    <col min="31" max="31" width="13.7109375" style="12" customWidth="1"/>
    <col min="32" max="32" width="17.421875" style="12" customWidth="1"/>
    <col min="33" max="33" width="19.28125" style="12" customWidth="1"/>
    <col min="34" max="34" width="18.28125" style="12" customWidth="1"/>
    <col min="35" max="35" width="13.7109375" style="12" customWidth="1"/>
    <col min="36" max="36" width="18.00390625" style="12" customWidth="1"/>
    <col min="37" max="37" width="19.00390625" style="12" customWidth="1"/>
    <col min="38" max="38" width="18.28125" style="12" customWidth="1"/>
    <col min="39" max="39" width="13.7109375" style="12" customWidth="1" outlineLevel="1"/>
    <col min="40" max="40" width="18.421875" style="12" customWidth="1" outlineLevel="1"/>
    <col min="41" max="41" width="19.7109375" style="12" customWidth="1" outlineLevel="1"/>
    <col min="42" max="42" width="18.28125" style="12" customWidth="1" outlineLevel="1"/>
    <col min="43" max="43" width="13.7109375" style="12" customWidth="1" outlineLevel="1"/>
    <col min="44" max="44" width="17.8515625" style="12" customWidth="1" outlineLevel="1"/>
    <col min="45" max="45" width="18.57421875" style="12" customWidth="1" outlineLevel="1"/>
    <col min="46" max="46" width="18.28125" style="12" customWidth="1" outlineLevel="1"/>
    <col min="47" max="47" width="18.28125" style="12" customWidth="1"/>
    <col min="48" max="49" width="20.140625" style="12" customWidth="1"/>
    <col min="50" max="50" width="17.28125" style="12" customWidth="1"/>
    <col min="51" max="51" width="37.7109375" style="19" customWidth="1"/>
    <col min="52" max="52" width="40.28125" style="19" customWidth="1"/>
    <col min="53" max="54" width="5.7109375" style="19" customWidth="1"/>
    <col min="55" max="55" width="19.8515625" style="12" customWidth="1"/>
    <col min="56" max="61" width="5.7109375" style="12" customWidth="1"/>
    <col min="62" max="16384" width="9.140625" style="12" customWidth="1"/>
  </cols>
  <sheetData>
    <row r="1" spans="4:50" ht="25.5" customHeight="1">
      <c r="D1" s="16"/>
      <c r="E1" s="17"/>
      <c r="F1" s="18"/>
      <c r="G1" s="18"/>
      <c r="H1" s="17"/>
      <c r="I1" s="17"/>
      <c r="J1" s="17"/>
      <c r="K1" s="17"/>
      <c r="L1" s="17"/>
      <c r="M1" s="18"/>
      <c r="N1" s="17"/>
      <c r="O1" s="17"/>
      <c r="P1" s="17"/>
      <c r="Q1" s="18"/>
      <c r="R1" s="17"/>
      <c r="S1" s="17"/>
      <c r="T1" s="17"/>
      <c r="U1" s="17"/>
      <c r="V1" s="17"/>
      <c r="W1" s="17"/>
      <c r="X1" s="17"/>
      <c r="Y1" s="18"/>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3:50" ht="25.5" customHeight="1">
      <c r="C2" s="9" t="s">
        <v>263</v>
      </c>
      <c r="D2" s="16"/>
      <c r="E2" s="17"/>
      <c r="F2" s="18"/>
      <c r="G2" s="18"/>
      <c r="H2" s="17"/>
      <c r="I2" s="17"/>
      <c r="J2" s="17"/>
      <c r="K2" s="17"/>
      <c r="L2" s="17"/>
      <c r="M2" s="18"/>
      <c r="N2" s="17"/>
      <c r="O2" s="17"/>
      <c r="P2" s="17"/>
      <c r="Q2" s="18"/>
      <c r="R2" s="17"/>
      <c r="S2" s="17"/>
      <c r="T2" s="17"/>
      <c r="U2" s="17"/>
      <c r="V2" s="17"/>
      <c r="W2" s="17"/>
      <c r="X2" s="17"/>
      <c r="Y2" s="18"/>
      <c r="Z2" s="17"/>
      <c r="AA2" s="17"/>
      <c r="AB2" s="17"/>
      <c r="AC2" s="17"/>
      <c r="AD2" s="17"/>
      <c r="AE2" s="17"/>
      <c r="AF2" s="17"/>
      <c r="AG2" s="17"/>
      <c r="AH2" s="17"/>
      <c r="AI2" s="17"/>
      <c r="AJ2" s="17"/>
      <c r="AK2" s="17"/>
      <c r="AL2" s="17"/>
      <c r="AM2" s="17"/>
      <c r="AN2" s="17"/>
      <c r="AO2" s="17"/>
      <c r="AP2" s="17"/>
      <c r="AQ2" s="17"/>
      <c r="AR2" s="17"/>
      <c r="AS2" s="17"/>
      <c r="AT2" s="17"/>
      <c r="AU2" s="17"/>
      <c r="AV2" s="17"/>
      <c r="AW2" s="17"/>
      <c r="AX2" s="17"/>
    </row>
    <row r="3" spans="5:49" ht="25.5" customHeight="1">
      <c r="E3" s="20"/>
      <c r="F3" s="21"/>
      <c r="G3" s="21"/>
      <c r="H3" s="20"/>
      <c r="I3" s="20"/>
      <c r="J3" s="20"/>
      <c r="K3" s="20"/>
      <c r="L3" s="20"/>
      <c r="M3" s="21"/>
      <c r="N3" s="20"/>
      <c r="O3" s="20"/>
      <c r="P3" s="20"/>
      <c r="Q3" s="21"/>
      <c r="R3" s="20"/>
      <c r="S3" s="20"/>
      <c r="T3" s="20"/>
      <c r="U3" s="20"/>
      <c r="V3" s="20"/>
      <c r="W3" s="20"/>
      <c r="X3" s="20"/>
      <c r="Y3" s="21"/>
      <c r="Z3" s="20"/>
      <c r="AA3" s="20"/>
      <c r="AB3" s="20"/>
      <c r="AC3" s="20"/>
      <c r="AD3" s="20"/>
      <c r="AE3" s="20"/>
      <c r="AF3" s="20"/>
      <c r="AG3" s="20"/>
      <c r="AH3" s="20"/>
      <c r="AI3" s="20"/>
      <c r="AJ3" s="20"/>
      <c r="AK3" s="20"/>
      <c r="AL3" s="20"/>
      <c r="AM3" s="20"/>
      <c r="AN3" s="20"/>
      <c r="AO3" s="20"/>
      <c r="AP3" s="20"/>
      <c r="AQ3" s="20"/>
      <c r="AR3" s="20"/>
      <c r="AS3" s="20"/>
      <c r="AT3" s="20"/>
      <c r="AU3" s="19"/>
      <c r="AV3" s="19"/>
      <c r="AW3" s="19"/>
    </row>
    <row r="4" spans="1:61" ht="25.5" customHeight="1">
      <c r="A4" s="41" t="s">
        <v>248</v>
      </c>
      <c r="B4" s="41" t="s">
        <v>125</v>
      </c>
      <c r="C4" s="41" t="s">
        <v>126</v>
      </c>
      <c r="D4" s="41" t="s">
        <v>27</v>
      </c>
      <c r="E4" s="41" t="s">
        <v>0</v>
      </c>
      <c r="F4" s="41" t="s">
        <v>17</v>
      </c>
      <c r="G4" s="41" t="s">
        <v>18</v>
      </c>
      <c r="H4" s="41" t="s">
        <v>1</v>
      </c>
      <c r="I4" s="41" t="s">
        <v>25</v>
      </c>
      <c r="J4" s="41" t="s">
        <v>7</v>
      </c>
      <c r="K4" s="41" t="s">
        <v>26</v>
      </c>
      <c r="L4" s="41" t="s">
        <v>2</v>
      </c>
      <c r="M4" s="41" t="s">
        <v>8</v>
      </c>
      <c r="N4" s="41" t="s">
        <v>9</v>
      </c>
      <c r="O4" s="41" t="s">
        <v>21</v>
      </c>
      <c r="P4" s="41" t="s">
        <v>15</v>
      </c>
      <c r="Q4" s="41" t="s">
        <v>10</v>
      </c>
      <c r="R4" s="41" t="s">
        <v>52</v>
      </c>
      <c r="S4" s="41" t="s">
        <v>249</v>
      </c>
      <c r="T4" s="41"/>
      <c r="U4" s="41"/>
      <c r="V4" s="41" t="s">
        <v>16</v>
      </c>
      <c r="W4" s="41"/>
      <c r="X4" s="41"/>
      <c r="Y4" s="41" t="s">
        <v>121</v>
      </c>
      <c r="Z4" s="41" t="s">
        <v>20</v>
      </c>
      <c r="AA4" s="42">
        <v>2020</v>
      </c>
      <c r="AB4" s="42"/>
      <c r="AC4" s="42"/>
      <c r="AD4" s="42"/>
      <c r="AE4" s="43" t="s">
        <v>22</v>
      </c>
      <c r="AF4" s="43"/>
      <c r="AG4" s="43"/>
      <c r="AH4" s="43"/>
      <c r="AI4" s="41" t="s">
        <v>23</v>
      </c>
      <c r="AJ4" s="41"/>
      <c r="AK4" s="41"/>
      <c r="AL4" s="41"/>
      <c r="AM4" s="41" t="s">
        <v>24</v>
      </c>
      <c r="AN4" s="41"/>
      <c r="AO4" s="41"/>
      <c r="AP4" s="41"/>
      <c r="AQ4" s="41" t="s">
        <v>124</v>
      </c>
      <c r="AR4" s="41"/>
      <c r="AS4" s="41"/>
      <c r="AT4" s="41"/>
      <c r="AU4" s="41" t="s">
        <v>87</v>
      </c>
      <c r="AV4" s="41"/>
      <c r="AW4" s="41"/>
      <c r="AX4" s="41" t="s">
        <v>19</v>
      </c>
      <c r="AY4" s="41" t="s">
        <v>111</v>
      </c>
      <c r="AZ4" s="41"/>
      <c r="BA4" s="41" t="s">
        <v>112</v>
      </c>
      <c r="BB4" s="41"/>
      <c r="BC4" s="41"/>
      <c r="BD4" s="41"/>
      <c r="BE4" s="41"/>
      <c r="BF4" s="41"/>
      <c r="BG4" s="41"/>
      <c r="BH4" s="41"/>
      <c r="BI4" s="41"/>
    </row>
    <row r="5" spans="1:61" ht="25.5" customHeight="1">
      <c r="A5" s="41"/>
      <c r="B5" s="41"/>
      <c r="C5" s="41"/>
      <c r="D5" s="41"/>
      <c r="E5" s="41"/>
      <c r="F5" s="41"/>
      <c r="G5" s="41"/>
      <c r="H5" s="41"/>
      <c r="I5" s="41"/>
      <c r="J5" s="41"/>
      <c r="K5" s="41"/>
      <c r="L5" s="41"/>
      <c r="M5" s="41"/>
      <c r="N5" s="41"/>
      <c r="O5" s="41"/>
      <c r="P5" s="41"/>
      <c r="Q5" s="41"/>
      <c r="R5" s="41"/>
      <c r="S5" s="22" t="s">
        <v>11</v>
      </c>
      <c r="T5" s="41" t="s">
        <v>12</v>
      </c>
      <c r="U5" s="41"/>
      <c r="V5" s="41"/>
      <c r="W5" s="41"/>
      <c r="X5" s="41"/>
      <c r="Y5" s="41"/>
      <c r="Z5" s="41"/>
      <c r="AA5" s="43" t="s">
        <v>3</v>
      </c>
      <c r="AB5" s="43" t="s">
        <v>4</v>
      </c>
      <c r="AC5" s="43" t="s">
        <v>5</v>
      </c>
      <c r="AD5" s="43" t="s">
        <v>6</v>
      </c>
      <c r="AE5" s="43" t="s">
        <v>3</v>
      </c>
      <c r="AF5" s="43" t="s">
        <v>4</v>
      </c>
      <c r="AG5" s="43" t="s">
        <v>5</v>
      </c>
      <c r="AH5" s="43" t="s">
        <v>6</v>
      </c>
      <c r="AI5" s="43" t="s">
        <v>3</v>
      </c>
      <c r="AJ5" s="43" t="s">
        <v>4</v>
      </c>
      <c r="AK5" s="43" t="s">
        <v>5</v>
      </c>
      <c r="AL5" s="43" t="s">
        <v>6</v>
      </c>
      <c r="AM5" s="43" t="s">
        <v>3</v>
      </c>
      <c r="AN5" s="43" t="s">
        <v>4</v>
      </c>
      <c r="AO5" s="43" t="s">
        <v>5</v>
      </c>
      <c r="AP5" s="43" t="s">
        <v>6</v>
      </c>
      <c r="AQ5" s="41" t="s">
        <v>3</v>
      </c>
      <c r="AR5" s="41" t="s">
        <v>4</v>
      </c>
      <c r="AS5" s="41" t="s">
        <v>5</v>
      </c>
      <c r="AT5" s="41" t="s">
        <v>6</v>
      </c>
      <c r="AU5" s="41" t="s">
        <v>3</v>
      </c>
      <c r="AV5" s="41" t="s">
        <v>5</v>
      </c>
      <c r="AW5" s="41" t="s">
        <v>122</v>
      </c>
      <c r="AX5" s="41"/>
      <c r="AY5" s="41" t="s">
        <v>113</v>
      </c>
      <c r="AZ5" s="41" t="s">
        <v>114</v>
      </c>
      <c r="BA5" s="41" t="s">
        <v>115</v>
      </c>
      <c r="BB5" s="41"/>
      <c r="BC5" s="41"/>
      <c r="BD5" s="41" t="s">
        <v>116</v>
      </c>
      <c r="BE5" s="41"/>
      <c r="BF5" s="41"/>
      <c r="BG5" s="41" t="s">
        <v>117</v>
      </c>
      <c r="BH5" s="41"/>
      <c r="BI5" s="41"/>
    </row>
    <row r="6" spans="1:61" s="18" customFormat="1" ht="25.5" customHeight="1">
      <c r="A6" s="41"/>
      <c r="B6" s="41"/>
      <c r="C6" s="41"/>
      <c r="D6" s="41"/>
      <c r="E6" s="41"/>
      <c r="F6" s="41"/>
      <c r="G6" s="41"/>
      <c r="H6" s="41"/>
      <c r="I6" s="41"/>
      <c r="J6" s="41"/>
      <c r="K6" s="41"/>
      <c r="L6" s="41"/>
      <c r="M6" s="41"/>
      <c r="N6" s="41"/>
      <c r="O6" s="41"/>
      <c r="P6" s="41"/>
      <c r="Q6" s="41"/>
      <c r="R6" s="41"/>
      <c r="S6" s="22" t="s">
        <v>13</v>
      </c>
      <c r="T6" s="22" t="s">
        <v>14</v>
      </c>
      <c r="U6" s="22" t="s">
        <v>13</v>
      </c>
      <c r="V6" s="22" t="s">
        <v>55</v>
      </c>
      <c r="W6" s="22" t="s">
        <v>56</v>
      </c>
      <c r="X6" s="22" t="s">
        <v>57</v>
      </c>
      <c r="Y6" s="41"/>
      <c r="Z6" s="41"/>
      <c r="AA6" s="43"/>
      <c r="AB6" s="43"/>
      <c r="AC6" s="43"/>
      <c r="AD6" s="43"/>
      <c r="AE6" s="43"/>
      <c r="AF6" s="43"/>
      <c r="AG6" s="43"/>
      <c r="AH6" s="43"/>
      <c r="AI6" s="43"/>
      <c r="AJ6" s="43"/>
      <c r="AK6" s="43"/>
      <c r="AL6" s="43"/>
      <c r="AM6" s="43"/>
      <c r="AN6" s="43"/>
      <c r="AO6" s="43"/>
      <c r="AP6" s="43"/>
      <c r="AQ6" s="41"/>
      <c r="AR6" s="41"/>
      <c r="AS6" s="41"/>
      <c r="AT6" s="41"/>
      <c r="AU6" s="41"/>
      <c r="AV6" s="41"/>
      <c r="AW6" s="41"/>
      <c r="AX6" s="41"/>
      <c r="AY6" s="41"/>
      <c r="AZ6" s="41"/>
      <c r="BA6" s="22" t="s">
        <v>118</v>
      </c>
      <c r="BB6" s="22" t="s">
        <v>119</v>
      </c>
      <c r="BC6" s="22" t="s">
        <v>120</v>
      </c>
      <c r="BD6" s="22" t="s">
        <v>118</v>
      </c>
      <c r="BE6" s="22" t="s">
        <v>119</v>
      </c>
      <c r="BF6" s="22" t="s">
        <v>120</v>
      </c>
      <c r="BG6" s="22" t="s">
        <v>118</v>
      </c>
      <c r="BH6" s="22" t="s">
        <v>119</v>
      </c>
      <c r="BI6" s="22" t="s">
        <v>120</v>
      </c>
    </row>
    <row r="7" spans="1:61" s="18" customFormat="1" ht="25.5" customHeight="1">
      <c r="A7" s="22" t="s">
        <v>59</v>
      </c>
      <c r="B7" s="22" t="s">
        <v>60</v>
      </c>
      <c r="C7" s="22" t="s">
        <v>62</v>
      </c>
      <c r="D7" s="22" t="s">
        <v>53</v>
      </c>
      <c r="E7" s="22" t="s">
        <v>54</v>
      </c>
      <c r="F7" s="22" t="s">
        <v>63</v>
      </c>
      <c r="G7" s="22" t="s">
        <v>64</v>
      </c>
      <c r="H7" s="22" t="s">
        <v>65</v>
      </c>
      <c r="I7" s="22" t="s">
        <v>66</v>
      </c>
      <c r="J7" s="22" t="s">
        <v>61</v>
      </c>
      <c r="K7" s="22" t="s">
        <v>67</v>
      </c>
      <c r="L7" s="22" t="s">
        <v>58</v>
      </c>
      <c r="M7" s="22" t="s">
        <v>68</v>
      </c>
      <c r="N7" s="22" t="s">
        <v>69</v>
      </c>
      <c r="O7" s="22" t="s">
        <v>70</v>
      </c>
      <c r="P7" s="22" t="s">
        <v>71</v>
      </c>
      <c r="Q7" s="22" t="s">
        <v>72</v>
      </c>
      <c r="R7" s="22" t="s">
        <v>73</v>
      </c>
      <c r="S7" s="22" t="s">
        <v>74</v>
      </c>
      <c r="T7" s="22" t="s">
        <v>75</v>
      </c>
      <c r="U7" s="22" t="s">
        <v>76</v>
      </c>
      <c r="V7" s="22" t="s">
        <v>77</v>
      </c>
      <c r="W7" s="22" t="s">
        <v>78</v>
      </c>
      <c r="X7" s="22" t="s">
        <v>79</v>
      </c>
      <c r="Y7" s="22" t="s">
        <v>80</v>
      </c>
      <c r="Z7" s="22" t="s">
        <v>81</v>
      </c>
      <c r="AA7" s="22" t="s">
        <v>233</v>
      </c>
      <c r="AB7" s="22" t="s">
        <v>234</v>
      </c>
      <c r="AC7" s="22" t="s">
        <v>235</v>
      </c>
      <c r="AD7" s="22" t="s">
        <v>236</v>
      </c>
      <c r="AE7" s="22" t="s">
        <v>82</v>
      </c>
      <c r="AF7" s="22" t="s">
        <v>83</v>
      </c>
      <c r="AG7" s="22" t="s">
        <v>84</v>
      </c>
      <c r="AH7" s="22" t="s">
        <v>85</v>
      </c>
      <c r="AI7" s="22" t="s">
        <v>237</v>
      </c>
      <c r="AJ7" s="22" t="s">
        <v>238</v>
      </c>
      <c r="AK7" s="22" t="s">
        <v>239</v>
      </c>
      <c r="AL7" s="22" t="s">
        <v>240</v>
      </c>
      <c r="AM7" s="22" t="s">
        <v>86</v>
      </c>
      <c r="AN7" s="22" t="s">
        <v>88</v>
      </c>
      <c r="AO7" s="22" t="s">
        <v>89</v>
      </c>
      <c r="AP7" s="22" t="s">
        <v>90</v>
      </c>
      <c r="AQ7" s="22" t="s">
        <v>91</v>
      </c>
      <c r="AR7" s="22" t="s">
        <v>92</v>
      </c>
      <c r="AS7" s="22" t="s">
        <v>93</v>
      </c>
      <c r="AT7" s="22" t="s">
        <v>94</v>
      </c>
      <c r="AU7" s="22" t="s">
        <v>95</v>
      </c>
      <c r="AV7" s="22" t="s">
        <v>96</v>
      </c>
      <c r="AW7" s="22" t="s">
        <v>97</v>
      </c>
      <c r="AX7" s="22" t="s">
        <v>98</v>
      </c>
      <c r="AY7" s="22" t="s">
        <v>99</v>
      </c>
      <c r="AZ7" s="22" t="s">
        <v>100</v>
      </c>
      <c r="BA7" s="22" t="s">
        <v>101</v>
      </c>
      <c r="BB7" s="22" t="s">
        <v>102</v>
      </c>
      <c r="BC7" s="22" t="s">
        <v>241</v>
      </c>
      <c r="BD7" s="22" t="s">
        <v>242</v>
      </c>
      <c r="BE7" s="22" t="s">
        <v>243</v>
      </c>
      <c r="BF7" s="22" t="s">
        <v>244</v>
      </c>
      <c r="BG7" s="22" t="s">
        <v>245</v>
      </c>
      <c r="BH7" s="22" t="s">
        <v>246</v>
      </c>
      <c r="BI7" s="22" t="s">
        <v>247</v>
      </c>
    </row>
    <row r="8" spans="1:61" s="13" customFormat="1" ht="25.5" customHeight="1">
      <c r="A8" s="4"/>
      <c r="B8" s="4" t="s">
        <v>146</v>
      </c>
      <c r="C8" s="4"/>
      <c r="D8" s="4" t="s">
        <v>161</v>
      </c>
      <c r="E8" s="4" t="s">
        <v>150</v>
      </c>
      <c r="F8" s="4" t="s">
        <v>151</v>
      </c>
      <c r="G8" s="4" t="s">
        <v>152</v>
      </c>
      <c r="H8" s="4" t="s">
        <v>128</v>
      </c>
      <c r="I8" s="4" t="s">
        <v>153</v>
      </c>
      <c r="J8" s="4"/>
      <c r="K8" s="4">
        <v>0</v>
      </c>
      <c r="L8" s="4">
        <v>710000000</v>
      </c>
      <c r="M8" s="4" t="s">
        <v>147</v>
      </c>
      <c r="N8" s="4" t="s">
        <v>154</v>
      </c>
      <c r="O8" s="4" t="s">
        <v>28</v>
      </c>
      <c r="P8" s="4">
        <v>193443100</v>
      </c>
      <c r="Q8" s="4" t="s">
        <v>155</v>
      </c>
      <c r="R8" s="4" t="s">
        <v>39</v>
      </c>
      <c r="S8" s="4" t="s">
        <v>156</v>
      </c>
      <c r="T8" s="4"/>
      <c r="U8" s="4"/>
      <c r="V8" s="23">
        <v>0</v>
      </c>
      <c r="W8" s="4">
        <v>0</v>
      </c>
      <c r="X8" s="23">
        <v>100</v>
      </c>
      <c r="Y8" s="4" t="s">
        <v>158</v>
      </c>
      <c r="Z8" s="4" t="s">
        <v>109</v>
      </c>
      <c r="AA8" s="8">
        <v>2</v>
      </c>
      <c r="AB8" s="8">
        <v>75240000</v>
      </c>
      <c r="AC8" s="8">
        <f>AA8*AB8</f>
        <v>150480000</v>
      </c>
      <c r="AD8" s="8">
        <f>AC8*1.12</f>
        <v>168537600.00000003</v>
      </c>
      <c r="AE8" s="8">
        <v>2</v>
      </c>
      <c r="AF8" s="8">
        <v>75240000</v>
      </c>
      <c r="AG8" s="8">
        <f>AE8*AF8</f>
        <v>150480000</v>
      </c>
      <c r="AH8" s="8">
        <f>AG8*1.12</f>
        <v>168537600.00000003</v>
      </c>
      <c r="AI8" s="4"/>
      <c r="AJ8" s="4"/>
      <c r="AK8" s="4"/>
      <c r="AL8" s="4"/>
      <c r="AM8" s="4"/>
      <c r="AN8" s="4"/>
      <c r="AO8" s="4"/>
      <c r="AP8" s="4"/>
      <c r="AQ8" s="4"/>
      <c r="AR8" s="4"/>
      <c r="AS8" s="4"/>
      <c r="AT8" s="4"/>
      <c r="AU8" s="8">
        <v>4</v>
      </c>
      <c r="AV8" s="8">
        <v>0</v>
      </c>
      <c r="AW8" s="8">
        <v>0</v>
      </c>
      <c r="AX8" s="4" t="s">
        <v>123</v>
      </c>
      <c r="AY8" s="4"/>
      <c r="AZ8" s="4"/>
      <c r="BA8" s="4" t="s">
        <v>148</v>
      </c>
      <c r="BB8" s="4" t="s">
        <v>157</v>
      </c>
      <c r="BC8" s="4" t="s">
        <v>159</v>
      </c>
      <c r="BD8" s="4"/>
      <c r="BE8" s="4"/>
      <c r="BF8" s="4"/>
      <c r="BG8" s="4"/>
      <c r="BH8" s="4"/>
      <c r="BI8" s="4"/>
    </row>
    <row r="9" spans="1:61" s="13" customFormat="1" ht="25.5" customHeight="1">
      <c r="A9" s="4"/>
      <c r="B9" s="4" t="s">
        <v>229</v>
      </c>
      <c r="C9" s="4" t="s">
        <v>230</v>
      </c>
      <c r="D9" s="4" t="s">
        <v>198</v>
      </c>
      <c r="E9" s="4" t="s">
        <v>150</v>
      </c>
      <c r="F9" s="4" t="s">
        <v>151</v>
      </c>
      <c r="G9" s="4" t="s">
        <v>152</v>
      </c>
      <c r="H9" s="4" t="s">
        <v>128</v>
      </c>
      <c r="I9" s="4" t="s">
        <v>153</v>
      </c>
      <c r="J9" s="4"/>
      <c r="K9" s="4">
        <v>0</v>
      </c>
      <c r="L9" s="4">
        <v>710000000</v>
      </c>
      <c r="M9" s="4" t="s">
        <v>147</v>
      </c>
      <c r="N9" s="4" t="s">
        <v>199</v>
      </c>
      <c r="O9" s="4" t="s">
        <v>28</v>
      </c>
      <c r="P9" s="4">
        <v>193443100</v>
      </c>
      <c r="Q9" s="4" t="s">
        <v>155</v>
      </c>
      <c r="R9" s="4" t="s">
        <v>39</v>
      </c>
      <c r="S9" s="4" t="s">
        <v>156</v>
      </c>
      <c r="T9" s="4"/>
      <c r="U9" s="4"/>
      <c r="V9" s="23">
        <v>0</v>
      </c>
      <c r="W9" s="4">
        <v>0</v>
      </c>
      <c r="X9" s="23">
        <v>100</v>
      </c>
      <c r="Y9" s="4" t="s">
        <v>158</v>
      </c>
      <c r="Z9" s="4" t="s">
        <v>109</v>
      </c>
      <c r="AA9" s="8">
        <v>2</v>
      </c>
      <c r="AB9" s="8">
        <v>75240000</v>
      </c>
      <c r="AC9" s="24">
        <v>0</v>
      </c>
      <c r="AD9" s="24">
        <v>0</v>
      </c>
      <c r="AE9" s="8">
        <v>2</v>
      </c>
      <c r="AF9" s="8">
        <v>75240000</v>
      </c>
      <c r="AG9" s="24">
        <v>0</v>
      </c>
      <c r="AH9" s="24">
        <v>0</v>
      </c>
      <c r="AI9" s="4"/>
      <c r="AJ9" s="4"/>
      <c r="AK9" s="4"/>
      <c r="AL9" s="4"/>
      <c r="AM9" s="4"/>
      <c r="AN9" s="4"/>
      <c r="AO9" s="4"/>
      <c r="AP9" s="4"/>
      <c r="AQ9" s="4"/>
      <c r="AR9" s="4"/>
      <c r="AS9" s="4"/>
      <c r="AT9" s="4"/>
      <c r="AU9" s="8">
        <v>4</v>
      </c>
      <c r="AV9" s="8">
        <f>AC9+AG9</f>
        <v>0</v>
      </c>
      <c r="AW9" s="8">
        <f aca="true" t="shared" si="0" ref="AW9:AW44">AV9*1.12</f>
        <v>0</v>
      </c>
      <c r="AX9" s="4" t="s">
        <v>123</v>
      </c>
      <c r="AY9" s="4"/>
      <c r="AZ9" s="4"/>
      <c r="BA9" s="4" t="s">
        <v>148</v>
      </c>
      <c r="BB9" s="4" t="s">
        <v>157</v>
      </c>
      <c r="BC9" s="4" t="s">
        <v>159</v>
      </c>
      <c r="BD9" s="4"/>
      <c r="BE9" s="4"/>
      <c r="BF9" s="4"/>
      <c r="BG9" s="4"/>
      <c r="BH9" s="4"/>
      <c r="BI9" s="4"/>
    </row>
    <row r="10" spans="1:61" s="13" customFormat="1" ht="25.5" customHeight="1">
      <c r="A10" s="4"/>
      <c r="B10" s="22" t="s">
        <v>174</v>
      </c>
      <c r="C10" s="4"/>
      <c r="D10" s="25"/>
      <c r="E10" s="4"/>
      <c r="F10" s="4"/>
      <c r="G10" s="4"/>
      <c r="H10" s="4"/>
      <c r="I10" s="4"/>
      <c r="J10" s="4"/>
      <c r="K10" s="4"/>
      <c r="L10" s="4"/>
      <c r="M10" s="4"/>
      <c r="N10" s="4"/>
      <c r="O10" s="4"/>
      <c r="P10" s="4"/>
      <c r="Q10" s="4"/>
      <c r="R10" s="4"/>
      <c r="S10" s="4"/>
      <c r="T10" s="4"/>
      <c r="U10" s="4"/>
      <c r="V10" s="23"/>
      <c r="W10" s="4"/>
      <c r="X10" s="23"/>
      <c r="Y10" s="4"/>
      <c r="Z10" s="4"/>
      <c r="AA10" s="8"/>
      <c r="AB10" s="8"/>
      <c r="AC10" s="8"/>
      <c r="AD10" s="8"/>
      <c r="AE10" s="8"/>
      <c r="AF10" s="8"/>
      <c r="AG10" s="8"/>
      <c r="AH10" s="8"/>
      <c r="AI10" s="4"/>
      <c r="AJ10" s="4"/>
      <c r="AK10" s="4"/>
      <c r="AL10" s="4"/>
      <c r="AM10" s="4"/>
      <c r="AN10" s="4"/>
      <c r="AO10" s="4"/>
      <c r="AP10" s="4"/>
      <c r="AQ10" s="4"/>
      <c r="AR10" s="4"/>
      <c r="AS10" s="4"/>
      <c r="AT10" s="4"/>
      <c r="AU10" s="8"/>
      <c r="AV10" s="26">
        <f>SUM(AV8:AV9)</f>
        <v>0</v>
      </c>
      <c r="AW10" s="26">
        <f t="shared" si="0"/>
        <v>0</v>
      </c>
      <c r="AX10" s="4"/>
      <c r="AY10" s="4"/>
      <c r="AZ10" s="4"/>
      <c r="BA10" s="4"/>
      <c r="BB10" s="4"/>
      <c r="BC10" s="4"/>
      <c r="BD10" s="4"/>
      <c r="BE10" s="4"/>
      <c r="BF10" s="4"/>
      <c r="BG10" s="4"/>
      <c r="BH10" s="4"/>
      <c r="BI10" s="4"/>
    </row>
    <row r="11" spans="1:61" s="13" customFormat="1" ht="25.5" customHeight="1">
      <c r="A11" s="4"/>
      <c r="B11" s="4" t="s">
        <v>146</v>
      </c>
      <c r="C11" s="4"/>
      <c r="D11" s="27" t="s">
        <v>162</v>
      </c>
      <c r="E11" s="4" t="s">
        <v>127</v>
      </c>
      <c r="F11" s="4" t="s">
        <v>142</v>
      </c>
      <c r="G11" s="4" t="s">
        <v>143</v>
      </c>
      <c r="H11" s="4" t="s">
        <v>128</v>
      </c>
      <c r="I11" s="4"/>
      <c r="J11" s="4"/>
      <c r="K11" s="4">
        <v>0</v>
      </c>
      <c r="L11" s="4">
        <v>710000000</v>
      </c>
      <c r="M11" s="4" t="s">
        <v>144</v>
      </c>
      <c r="N11" s="4" t="s">
        <v>160</v>
      </c>
      <c r="O11" s="4" t="s">
        <v>28</v>
      </c>
      <c r="P11" s="4">
        <v>110000000</v>
      </c>
      <c r="Q11" s="4" t="s">
        <v>131</v>
      </c>
      <c r="R11" s="4"/>
      <c r="S11" s="4" t="s">
        <v>129</v>
      </c>
      <c r="T11" s="4"/>
      <c r="U11" s="4"/>
      <c r="V11" s="4">
        <v>0</v>
      </c>
      <c r="W11" s="4">
        <v>0</v>
      </c>
      <c r="X11" s="4">
        <v>100</v>
      </c>
      <c r="Y11" s="4" t="s">
        <v>130</v>
      </c>
      <c r="Z11" s="4" t="s">
        <v>109</v>
      </c>
      <c r="AA11" s="6">
        <v>26352</v>
      </c>
      <c r="AB11" s="6">
        <v>508.33</v>
      </c>
      <c r="AC11" s="6">
        <v>0</v>
      </c>
      <c r="AD11" s="6">
        <f>AC11*1.12</f>
        <v>0</v>
      </c>
      <c r="AE11" s="6">
        <v>15330</v>
      </c>
      <c r="AF11" s="6">
        <v>508.33</v>
      </c>
      <c r="AG11" s="6">
        <f>AE11*AF11</f>
        <v>7792698.899999999</v>
      </c>
      <c r="AH11" s="6">
        <f>AG11*1.12</f>
        <v>8727822.768000001</v>
      </c>
      <c r="AI11" s="6">
        <v>15330</v>
      </c>
      <c r="AJ11" s="6">
        <v>508.33</v>
      </c>
      <c r="AK11" s="6">
        <f>AI11*AJ11</f>
        <v>7792698.899999999</v>
      </c>
      <c r="AL11" s="6">
        <f>AK11*1.12</f>
        <v>8727822.768000001</v>
      </c>
      <c r="AM11" s="6">
        <v>15330</v>
      </c>
      <c r="AN11" s="6">
        <v>508.33</v>
      </c>
      <c r="AO11" s="6">
        <f>AM11*AN11</f>
        <v>7792698.899999999</v>
      </c>
      <c r="AP11" s="6">
        <f>AO11*1.12</f>
        <v>8727822.768000001</v>
      </c>
      <c r="AQ11" s="6">
        <v>17568</v>
      </c>
      <c r="AR11" s="6">
        <v>508.33</v>
      </c>
      <c r="AS11" s="6">
        <f>AQ11*AR11</f>
        <v>8930341.44</v>
      </c>
      <c r="AT11" s="6">
        <f>AS11*1.12</f>
        <v>10001982.412800001</v>
      </c>
      <c r="AU11" s="6">
        <f>SUM(AA11+AE11+AI11+AM11+AQ11)</f>
        <v>89910</v>
      </c>
      <c r="AV11" s="8">
        <v>0</v>
      </c>
      <c r="AW11" s="8">
        <f t="shared" si="0"/>
        <v>0</v>
      </c>
      <c r="AX11" s="4" t="s">
        <v>149</v>
      </c>
      <c r="AY11" s="4" t="s">
        <v>145</v>
      </c>
      <c r="AZ11" s="4" t="s">
        <v>143</v>
      </c>
      <c r="BA11" s="4"/>
      <c r="BB11" s="4"/>
      <c r="BC11" s="4"/>
      <c r="BD11" s="4"/>
      <c r="BE11" s="4"/>
      <c r="BF11" s="4"/>
      <c r="BG11" s="4"/>
      <c r="BH11" s="4"/>
      <c r="BI11" s="4"/>
    </row>
    <row r="12" spans="1:61" s="13" customFormat="1" ht="25.5" customHeight="1">
      <c r="A12" s="4"/>
      <c r="B12" s="4" t="s">
        <v>185</v>
      </c>
      <c r="C12" s="4"/>
      <c r="D12" s="27" t="s">
        <v>186</v>
      </c>
      <c r="E12" s="4" t="s">
        <v>127</v>
      </c>
      <c r="F12" s="4" t="s">
        <v>142</v>
      </c>
      <c r="G12" s="4" t="s">
        <v>143</v>
      </c>
      <c r="H12" s="4" t="s">
        <v>128</v>
      </c>
      <c r="I12" s="4"/>
      <c r="J12" s="4"/>
      <c r="K12" s="4">
        <v>0</v>
      </c>
      <c r="L12" s="4">
        <v>710000000</v>
      </c>
      <c r="M12" s="4" t="s">
        <v>144</v>
      </c>
      <c r="N12" s="4" t="s">
        <v>154</v>
      </c>
      <c r="O12" s="4" t="s">
        <v>28</v>
      </c>
      <c r="P12" s="4">
        <v>110000000</v>
      </c>
      <c r="Q12" s="4" t="s">
        <v>131</v>
      </c>
      <c r="R12" s="4"/>
      <c r="S12" s="4" t="s">
        <v>129</v>
      </c>
      <c r="T12" s="4"/>
      <c r="U12" s="4"/>
      <c r="V12" s="4">
        <v>0</v>
      </c>
      <c r="W12" s="4">
        <v>0</v>
      </c>
      <c r="X12" s="4">
        <v>100</v>
      </c>
      <c r="Y12" s="4" t="s">
        <v>130</v>
      </c>
      <c r="Z12" s="4" t="s">
        <v>109</v>
      </c>
      <c r="AA12" s="6">
        <v>19764</v>
      </c>
      <c r="AB12" s="6">
        <v>508.33</v>
      </c>
      <c r="AC12" s="6">
        <f>AA12*AB12</f>
        <v>10046634.12</v>
      </c>
      <c r="AD12" s="6">
        <f>AC12*1.12</f>
        <v>11252230.2144</v>
      </c>
      <c r="AE12" s="6">
        <v>15330</v>
      </c>
      <c r="AF12" s="6">
        <v>508.33</v>
      </c>
      <c r="AG12" s="6">
        <f>AE12*AF12</f>
        <v>7792698.899999999</v>
      </c>
      <c r="AH12" s="6">
        <f>AG12*1.12</f>
        <v>8727822.768000001</v>
      </c>
      <c r="AI12" s="6">
        <v>15330</v>
      </c>
      <c r="AJ12" s="6">
        <v>508.33</v>
      </c>
      <c r="AK12" s="6">
        <f>AI12*AJ12</f>
        <v>7792698.899999999</v>
      </c>
      <c r="AL12" s="6">
        <f>AK12*1.12</f>
        <v>8727822.768000001</v>
      </c>
      <c r="AM12" s="6">
        <v>15330</v>
      </c>
      <c r="AN12" s="6">
        <v>508.33</v>
      </c>
      <c r="AO12" s="6">
        <f>AM12*AN12</f>
        <v>7792698.899999999</v>
      </c>
      <c r="AP12" s="6">
        <f>AO12*1.12</f>
        <v>8727822.768000001</v>
      </c>
      <c r="AQ12" s="6">
        <v>17568</v>
      </c>
      <c r="AR12" s="6">
        <v>508.33</v>
      </c>
      <c r="AS12" s="6">
        <f>AQ12*AR12</f>
        <v>8930341.44</v>
      </c>
      <c r="AT12" s="6">
        <f>AS12*1.12</f>
        <v>10001982.412800001</v>
      </c>
      <c r="AU12" s="6">
        <f>SUM(AA12+AE12+AI12+AM12+AQ12)</f>
        <v>83322</v>
      </c>
      <c r="AV12" s="8">
        <f>SUM(AC12+AG12+AK12+AO12+AS12)</f>
        <v>42355072.26</v>
      </c>
      <c r="AW12" s="8">
        <f t="shared" si="0"/>
        <v>47437680.931200005</v>
      </c>
      <c r="AX12" s="4" t="s">
        <v>149</v>
      </c>
      <c r="AY12" s="4" t="s">
        <v>145</v>
      </c>
      <c r="AZ12" s="4" t="s">
        <v>143</v>
      </c>
      <c r="BA12" s="4"/>
      <c r="BB12" s="4"/>
      <c r="BC12" s="4"/>
      <c r="BD12" s="4"/>
      <c r="BE12" s="4"/>
      <c r="BF12" s="4"/>
      <c r="BG12" s="4"/>
      <c r="BH12" s="4"/>
      <c r="BI12" s="4"/>
    </row>
    <row r="13" spans="1:61" ht="25.5" customHeight="1">
      <c r="A13" s="3"/>
      <c r="B13" s="4" t="s">
        <v>146</v>
      </c>
      <c r="C13" s="3"/>
      <c r="D13" s="27" t="s">
        <v>163</v>
      </c>
      <c r="E13" s="3" t="s">
        <v>127</v>
      </c>
      <c r="F13" s="3" t="s">
        <v>142</v>
      </c>
      <c r="G13" s="10" t="s">
        <v>143</v>
      </c>
      <c r="H13" s="3" t="s">
        <v>128</v>
      </c>
      <c r="I13" s="3"/>
      <c r="J13" s="3"/>
      <c r="K13" s="3">
        <v>0</v>
      </c>
      <c r="L13" s="3">
        <v>710000000</v>
      </c>
      <c r="M13" s="10" t="s">
        <v>144</v>
      </c>
      <c r="N13" s="4" t="s">
        <v>160</v>
      </c>
      <c r="O13" s="3" t="s">
        <v>28</v>
      </c>
      <c r="P13" s="10">
        <v>390000000</v>
      </c>
      <c r="Q13" s="10" t="s">
        <v>132</v>
      </c>
      <c r="R13" s="3"/>
      <c r="S13" s="4" t="s">
        <v>129</v>
      </c>
      <c r="T13" s="3"/>
      <c r="U13" s="3"/>
      <c r="V13" s="3">
        <v>0</v>
      </c>
      <c r="W13" s="3">
        <v>0</v>
      </c>
      <c r="X13" s="3">
        <v>100</v>
      </c>
      <c r="Y13" s="4" t="s">
        <v>130</v>
      </c>
      <c r="Z13" s="3" t="s">
        <v>109</v>
      </c>
      <c r="AA13" s="5">
        <v>35136</v>
      </c>
      <c r="AB13" s="5">
        <v>508.33</v>
      </c>
      <c r="AC13" s="6">
        <v>0</v>
      </c>
      <c r="AD13" s="6">
        <f>AC13*1.12</f>
        <v>0</v>
      </c>
      <c r="AE13" s="5">
        <v>30660</v>
      </c>
      <c r="AF13" s="6">
        <v>508.33</v>
      </c>
      <c r="AG13" s="6">
        <f aca="true" t="shared" si="1" ref="AG13:AG44">AE13*AF13</f>
        <v>15585397.799999999</v>
      </c>
      <c r="AH13" s="6">
        <f aca="true" t="shared" si="2" ref="AH13:AH44">AG13*1.12</f>
        <v>17455645.536000002</v>
      </c>
      <c r="AI13" s="5">
        <v>30660</v>
      </c>
      <c r="AJ13" s="6">
        <v>508.33</v>
      </c>
      <c r="AK13" s="6">
        <f aca="true" t="shared" si="3" ref="AK13:AK44">AI13*AJ13</f>
        <v>15585397.799999999</v>
      </c>
      <c r="AL13" s="6">
        <f aca="true" t="shared" si="4" ref="AL13:AL44">AK13*1.12</f>
        <v>17455645.536000002</v>
      </c>
      <c r="AM13" s="5">
        <v>30660</v>
      </c>
      <c r="AN13" s="6">
        <v>508.33</v>
      </c>
      <c r="AO13" s="6">
        <f aca="true" t="shared" si="5" ref="AO13:AO44">AM13*AN13</f>
        <v>15585397.799999999</v>
      </c>
      <c r="AP13" s="6">
        <f aca="true" t="shared" si="6" ref="AP13:AP44">AO13*1.12</f>
        <v>17455645.536000002</v>
      </c>
      <c r="AQ13" s="6">
        <v>30744</v>
      </c>
      <c r="AR13" s="5">
        <v>508.33</v>
      </c>
      <c r="AS13" s="6">
        <f aca="true" t="shared" si="7" ref="AS13:AS44">AQ13*AR13</f>
        <v>15628097.52</v>
      </c>
      <c r="AT13" s="6">
        <f aca="true" t="shared" si="8" ref="AT13:AT44">AS13*1.12</f>
        <v>17503469.222400002</v>
      </c>
      <c r="AU13" s="6">
        <f aca="true" t="shared" si="9" ref="AU13:AU44">SUM(AA13+AE13+AI13+AM13+AQ13)</f>
        <v>157860</v>
      </c>
      <c r="AV13" s="8">
        <v>0</v>
      </c>
      <c r="AW13" s="8">
        <f t="shared" si="0"/>
        <v>0</v>
      </c>
      <c r="AX13" s="4" t="s">
        <v>149</v>
      </c>
      <c r="AY13" s="4" t="s">
        <v>145</v>
      </c>
      <c r="AZ13" s="4" t="s">
        <v>143</v>
      </c>
      <c r="BA13" s="11"/>
      <c r="BB13" s="11"/>
      <c r="BC13" s="11"/>
      <c r="BD13" s="11"/>
      <c r="BE13" s="11"/>
      <c r="BF13" s="11"/>
      <c r="BG13" s="11"/>
      <c r="BH13" s="11"/>
      <c r="BI13" s="11"/>
    </row>
    <row r="14" spans="1:61" ht="25.5" customHeight="1">
      <c r="A14" s="3"/>
      <c r="B14" s="4" t="s">
        <v>185</v>
      </c>
      <c r="C14" s="3"/>
      <c r="D14" s="27" t="s">
        <v>187</v>
      </c>
      <c r="E14" s="3" t="s">
        <v>127</v>
      </c>
      <c r="F14" s="3" t="s">
        <v>142</v>
      </c>
      <c r="G14" s="10" t="s">
        <v>143</v>
      </c>
      <c r="H14" s="3" t="s">
        <v>128</v>
      </c>
      <c r="I14" s="3"/>
      <c r="J14" s="3"/>
      <c r="K14" s="3">
        <v>0</v>
      </c>
      <c r="L14" s="3">
        <v>710000000</v>
      </c>
      <c r="M14" s="10" t="s">
        <v>144</v>
      </c>
      <c r="N14" s="4" t="s">
        <v>154</v>
      </c>
      <c r="O14" s="3" t="s">
        <v>28</v>
      </c>
      <c r="P14" s="10">
        <v>390000000</v>
      </c>
      <c r="Q14" s="10" t="s">
        <v>132</v>
      </c>
      <c r="R14" s="3"/>
      <c r="S14" s="4" t="s">
        <v>129</v>
      </c>
      <c r="T14" s="3"/>
      <c r="U14" s="3"/>
      <c r="V14" s="3">
        <v>0</v>
      </c>
      <c r="W14" s="3">
        <v>0</v>
      </c>
      <c r="X14" s="3">
        <v>100</v>
      </c>
      <c r="Y14" s="4" t="s">
        <v>130</v>
      </c>
      <c r="Z14" s="3" t="s">
        <v>109</v>
      </c>
      <c r="AA14" s="5">
        <v>26352</v>
      </c>
      <c r="AB14" s="5">
        <v>508.33</v>
      </c>
      <c r="AC14" s="6">
        <f>AA14*AB14</f>
        <v>13395512.16</v>
      </c>
      <c r="AD14" s="6">
        <f>AC14*1.12</f>
        <v>15002973.619200002</v>
      </c>
      <c r="AE14" s="5">
        <v>30660</v>
      </c>
      <c r="AF14" s="6">
        <v>508.33</v>
      </c>
      <c r="AG14" s="6">
        <f t="shared" si="1"/>
        <v>15585397.799999999</v>
      </c>
      <c r="AH14" s="6">
        <f t="shared" si="2"/>
        <v>17455645.536000002</v>
      </c>
      <c r="AI14" s="5">
        <v>30660</v>
      </c>
      <c r="AJ14" s="6">
        <v>508.33</v>
      </c>
      <c r="AK14" s="6">
        <f t="shared" si="3"/>
        <v>15585397.799999999</v>
      </c>
      <c r="AL14" s="6">
        <f t="shared" si="4"/>
        <v>17455645.536000002</v>
      </c>
      <c r="AM14" s="5">
        <v>30660</v>
      </c>
      <c r="AN14" s="6">
        <v>508.33</v>
      </c>
      <c r="AO14" s="6">
        <f t="shared" si="5"/>
        <v>15585397.799999999</v>
      </c>
      <c r="AP14" s="6">
        <f t="shared" si="6"/>
        <v>17455645.536000002</v>
      </c>
      <c r="AQ14" s="6">
        <v>30744</v>
      </c>
      <c r="AR14" s="5">
        <v>508.33</v>
      </c>
      <c r="AS14" s="6">
        <f t="shared" si="7"/>
        <v>15628097.52</v>
      </c>
      <c r="AT14" s="6">
        <f t="shared" si="8"/>
        <v>17503469.222400002</v>
      </c>
      <c r="AU14" s="6">
        <f t="shared" si="9"/>
        <v>149076</v>
      </c>
      <c r="AV14" s="8">
        <f>SUM(AC14+AG14+AK14+AO14+AS14)</f>
        <v>75779803.08</v>
      </c>
      <c r="AW14" s="8">
        <f t="shared" si="0"/>
        <v>84873379.44960001</v>
      </c>
      <c r="AX14" s="4" t="s">
        <v>149</v>
      </c>
      <c r="AY14" s="4" t="s">
        <v>145</v>
      </c>
      <c r="AZ14" s="4" t="s">
        <v>143</v>
      </c>
      <c r="BA14" s="11"/>
      <c r="BB14" s="11"/>
      <c r="BC14" s="11"/>
      <c r="BD14" s="11"/>
      <c r="BE14" s="11"/>
      <c r="BF14" s="11"/>
      <c r="BG14" s="11"/>
      <c r="BH14" s="11"/>
      <c r="BI14" s="11"/>
    </row>
    <row r="15" spans="1:61" ht="25.5" customHeight="1">
      <c r="A15" s="3"/>
      <c r="B15" s="4" t="s">
        <v>146</v>
      </c>
      <c r="C15" s="3"/>
      <c r="D15" s="27" t="s">
        <v>164</v>
      </c>
      <c r="E15" s="3" t="s">
        <v>127</v>
      </c>
      <c r="F15" s="3" t="s">
        <v>142</v>
      </c>
      <c r="G15" s="10" t="s">
        <v>143</v>
      </c>
      <c r="H15" s="3" t="s">
        <v>128</v>
      </c>
      <c r="I15" s="3"/>
      <c r="J15" s="3"/>
      <c r="K15" s="3">
        <v>0</v>
      </c>
      <c r="L15" s="3">
        <v>710000000</v>
      </c>
      <c r="M15" s="10" t="s">
        <v>144</v>
      </c>
      <c r="N15" s="4" t="s">
        <v>160</v>
      </c>
      <c r="O15" s="3" t="s">
        <v>28</v>
      </c>
      <c r="P15" s="10">
        <v>550000000</v>
      </c>
      <c r="Q15" s="10" t="s">
        <v>133</v>
      </c>
      <c r="R15" s="3"/>
      <c r="S15" s="4" t="s">
        <v>129</v>
      </c>
      <c r="T15" s="3"/>
      <c r="U15" s="3"/>
      <c r="V15" s="3">
        <v>0</v>
      </c>
      <c r="W15" s="3">
        <v>0</v>
      </c>
      <c r="X15" s="3">
        <v>100</v>
      </c>
      <c r="Y15" s="4" t="s">
        <v>130</v>
      </c>
      <c r="Z15" s="3" t="s">
        <v>109</v>
      </c>
      <c r="AA15" s="5">
        <v>39528</v>
      </c>
      <c r="AB15" s="5">
        <v>508.33</v>
      </c>
      <c r="AC15" s="6">
        <v>0</v>
      </c>
      <c r="AD15" s="6">
        <f>AC15*1.12</f>
        <v>0</v>
      </c>
      <c r="AE15" s="5">
        <v>39420</v>
      </c>
      <c r="AF15" s="6">
        <v>508.33</v>
      </c>
      <c r="AG15" s="6">
        <f t="shared" si="1"/>
        <v>20038368.599999998</v>
      </c>
      <c r="AH15" s="6">
        <f t="shared" si="2"/>
        <v>22442972.832</v>
      </c>
      <c r="AI15" s="5">
        <v>39420</v>
      </c>
      <c r="AJ15" s="6">
        <v>508.33</v>
      </c>
      <c r="AK15" s="6">
        <f t="shared" si="3"/>
        <v>20038368.599999998</v>
      </c>
      <c r="AL15" s="6">
        <f t="shared" si="4"/>
        <v>22442972.832</v>
      </c>
      <c r="AM15" s="5">
        <v>39420</v>
      </c>
      <c r="AN15" s="6">
        <v>508.33</v>
      </c>
      <c r="AO15" s="6">
        <f t="shared" si="5"/>
        <v>20038368.599999998</v>
      </c>
      <c r="AP15" s="6">
        <f t="shared" si="6"/>
        <v>22442972.832</v>
      </c>
      <c r="AQ15" s="6">
        <v>39528</v>
      </c>
      <c r="AR15" s="5">
        <v>508.33</v>
      </c>
      <c r="AS15" s="6">
        <f t="shared" si="7"/>
        <v>20093268.24</v>
      </c>
      <c r="AT15" s="6">
        <f t="shared" si="8"/>
        <v>22504460.4288</v>
      </c>
      <c r="AU15" s="6">
        <f t="shared" si="9"/>
        <v>197316</v>
      </c>
      <c r="AV15" s="8">
        <v>0</v>
      </c>
      <c r="AW15" s="8">
        <f t="shared" si="0"/>
        <v>0</v>
      </c>
      <c r="AX15" s="4" t="s">
        <v>149</v>
      </c>
      <c r="AY15" s="4" t="s">
        <v>145</v>
      </c>
      <c r="AZ15" s="4" t="s">
        <v>143</v>
      </c>
      <c r="BA15" s="11"/>
      <c r="BB15" s="11"/>
      <c r="BC15" s="11"/>
      <c r="BD15" s="11"/>
      <c r="BE15" s="11"/>
      <c r="BF15" s="11"/>
      <c r="BG15" s="11"/>
      <c r="BH15" s="11"/>
      <c r="BI15" s="11"/>
    </row>
    <row r="16" spans="1:61" ht="25.5" customHeight="1">
      <c r="A16" s="3"/>
      <c r="B16" s="4" t="s">
        <v>185</v>
      </c>
      <c r="C16" s="3"/>
      <c r="D16" s="27" t="s">
        <v>188</v>
      </c>
      <c r="E16" s="3" t="s">
        <v>127</v>
      </c>
      <c r="F16" s="3" t="s">
        <v>142</v>
      </c>
      <c r="G16" s="10" t="s">
        <v>143</v>
      </c>
      <c r="H16" s="3" t="s">
        <v>128</v>
      </c>
      <c r="I16" s="3"/>
      <c r="J16" s="3"/>
      <c r="K16" s="3">
        <v>0</v>
      </c>
      <c r="L16" s="3">
        <v>710000000</v>
      </c>
      <c r="M16" s="10" t="s">
        <v>144</v>
      </c>
      <c r="N16" s="4" t="s">
        <v>154</v>
      </c>
      <c r="O16" s="3" t="s">
        <v>28</v>
      </c>
      <c r="P16" s="10">
        <v>550000000</v>
      </c>
      <c r="Q16" s="10" t="s">
        <v>133</v>
      </c>
      <c r="R16" s="3"/>
      <c r="S16" s="4" t="s">
        <v>129</v>
      </c>
      <c r="T16" s="3"/>
      <c r="U16" s="3"/>
      <c r="V16" s="3">
        <v>0</v>
      </c>
      <c r="W16" s="3">
        <v>0</v>
      </c>
      <c r="X16" s="3">
        <v>100</v>
      </c>
      <c r="Y16" s="4" t="s">
        <v>130</v>
      </c>
      <c r="Z16" s="3" t="s">
        <v>109</v>
      </c>
      <c r="AA16" s="5">
        <v>29646</v>
      </c>
      <c r="AB16" s="5">
        <v>508.33</v>
      </c>
      <c r="AC16" s="6">
        <v>0</v>
      </c>
      <c r="AD16" s="6">
        <v>0</v>
      </c>
      <c r="AE16" s="5">
        <v>39420</v>
      </c>
      <c r="AF16" s="6">
        <v>508.33</v>
      </c>
      <c r="AG16" s="6">
        <f t="shared" si="1"/>
        <v>20038368.599999998</v>
      </c>
      <c r="AH16" s="6">
        <f t="shared" si="2"/>
        <v>22442972.832</v>
      </c>
      <c r="AI16" s="5">
        <v>39420</v>
      </c>
      <c r="AJ16" s="6">
        <v>508.33</v>
      </c>
      <c r="AK16" s="6">
        <f t="shared" si="3"/>
        <v>20038368.599999998</v>
      </c>
      <c r="AL16" s="6">
        <f t="shared" si="4"/>
        <v>22442972.832</v>
      </c>
      <c r="AM16" s="5">
        <v>39420</v>
      </c>
      <c r="AN16" s="6">
        <v>508.33</v>
      </c>
      <c r="AO16" s="6">
        <f t="shared" si="5"/>
        <v>20038368.599999998</v>
      </c>
      <c r="AP16" s="6">
        <f t="shared" si="6"/>
        <v>22442972.832</v>
      </c>
      <c r="AQ16" s="6">
        <v>39528</v>
      </c>
      <c r="AR16" s="5">
        <v>508.33</v>
      </c>
      <c r="AS16" s="6">
        <f t="shared" si="7"/>
        <v>20093268.24</v>
      </c>
      <c r="AT16" s="6">
        <f t="shared" si="8"/>
        <v>22504460.4288</v>
      </c>
      <c r="AU16" s="6">
        <f t="shared" si="9"/>
        <v>187434</v>
      </c>
      <c r="AV16" s="8">
        <v>0</v>
      </c>
      <c r="AW16" s="8">
        <v>0</v>
      </c>
      <c r="AX16" s="4" t="s">
        <v>149</v>
      </c>
      <c r="AY16" s="4" t="s">
        <v>145</v>
      </c>
      <c r="AZ16" s="4" t="s">
        <v>143</v>
      </c>
      <c r="BA16" s="11"/>
      <c r="BB16" s="11"/>
      <c r="BC16" s="11"/>
      <c r="BD16" s="11"/>
      <c r="BE16" s="11"/>
      <c r="BF16" s="11"/>
      <c r="BG16" s="11"/>
      <c r="BH16" s="11"/>
      <c r="BI16" s="11"/>
    </row>
    <row r="17" spans="1:61" ht="25.5" customHeight="1">
      <c r="A17" s="3"/>
      <c r="B17" s="4" t="s">
        <v>185</v>
      </c>
      <c r="C17" s="3"/>
      <c r="D17" s="27" t="s">
        <v>251</v>
      </c>
      <c r="E17" s="3" t="s">
        <v>127</v>
      </c>
      <c r="F17" s="3" t="s">
        <v>142</v>
      </c>
      <c r="G17" s="10" t="s">
        <v>143</v>
      </c>
      <c r="H17" s="3" t="s">
        <v>128</v>
      </c>
      <c r="I17" s="3"/>
      <c r="J17" s="3"/>
      <c r="K17" s="3">
        <v>0</v>
      </c>
      <c r="L17" s="3">
        <v>710000000</v>
      </c>
      <c r="M17" s="10" t="s">
        <v>144</v>
      </c>
      <c r="N17" s="4" t="s">
        <v>252</v>
      </c>
      <c r="O17" s="3" t="s">
        <v>28</v>
      </c>
      <c r="P17" s="10">
        <v>550000000</v>
      </c>
      <c r="Q17" s="10" t="s">
        <v>133</v>
      </c>
      <c r="R17" s="3"/>
      <c r="S17" s="4" t="s">
        <v>129</v>
      </c>
      <c r="T17" s="3"/>
      <c r="U17" s="3"/>
      <c r="V17" s="3">
        <v>0</v>
      </c>
      <c r="W17" s="3">
        <v>0</v>
      </c>
      <c r="X17" s="3">
        <v>100</v>
      </c>
      <c r="Y17" s="4" t="s">
        <v>130</v>
      </c>
      <c r="Z17" s="3" t="s">
        <v>109</v>
      </c>
      <c r="AA17" s="5">
        <v>19872</v>
      </c>
      <c r="AB17" s="5">
        <v>508.33</v>
      </c>
      <c r="AC17" s="6">
        <f>AA17*AB17</f>
        <v>10101533.76</v>
      </c>
      <c r="AD17" s="6">
        <f>AC17*1.12</f>
        <v>11313717.8112</v>
      </c>
      <c r="AE17" s="5">
        <v>39420</v>
      </c>
      <c r="AF17" s="6">
        <v>508.33</v>
      </c>
      <c r="AG17" s="6">
        <f>AE17*AF17</f>
        <v>20038368.599999998</v>
      </c>
      <c r="AH17" s="6">
        <f>AG17*1.12</f>
        <v>22442972.832</v>
      </c>
      <c r="AI17" s="5">
        <v>39420</v>
      </c>
      <c r="AJ17" s="6">
        <v>508.33</v>
      </c>
      <c r="AK17" s="6">
        <f>AI17*AJ17</f>
        <v>20038368.599999998</v>
      </c>
      <c r="AL17" s="6">
        <f>AK17*1.12</f>
        <v>22442972.832</v>
      </c>
      <c r="AM17" s="5">
        <v>39420</v>
      </c>
      <c r="AN17" s="6">
        <v>508.33</v>
      </c>
      <c r="AO17" s="6">
        <f>AM17*AN17</f>
        <v>20038368.599999998</v>
      </c>
      <c r="AP17" s="6">
        <f>AO17*1.12</f>
        <v>22442972.832</v>
      </c>
      <c r="AQ17" s="6">
        <v>39528</v>
      </c>
      <c r="AR17" s="5">
        <v>508.33</v>
      </c>
      <c r="AS17" s="6">
        <f>AQ17*AR17</f>
        <v>20093268.24</v>
      </c>
      <c r="AT17" s="6">
        <f>AS17*1.12</f>
        <v>22504460.4288</v>
      </c>
      <c r="AU17" s="6">
        <f>SUM(AA17+AE17+AI17+AM17+AQ17)</f>
        <v>177660</v>
      </c>
      <c r="AV17" s="8">
        <v>0</v>
      </c>
      <c r="AW17" s="8">
        <v>0</v>
      </c>
      <c r="AX17" s="4" t="s">
        <v>149</v>
      </c>
      <c r="AY17" s="4" t="s">
        <v>145</v>
      </c>
      <c r="AZ17" s="4" t="s">
        <v>143</v>
      </c>
      <c r="BA17" s="11"/>
      <c r="BB17" s="11"/>
      <c r="BC17" s="11"/>
      <c r="BD17" s="11"/>
      <c r="BE17" s="11"/>
      <c r="BF17" s="11"/>
      <c r="BG17" s="11"/>
      <c r="BH17" s="11"/>
      <c r="BI17" s="11"/>
    </row>
    <row r="18" spans="1:61" ht="25.5" customHeight="1">
      <c r="A18" s="3"/>
      <c r="B18" s="4" t="s">
        <v>185</v>
      </c>
      <c r="C18" s="3"/>
      <c r="D18" s="27" t="s">
        <v>257</v>
      </c>
      <c r="E18" s="3" t="s">
        <v>127</v>
      </c>
      <c r="F18" s="3" t="s">
        <v>142</v>
      </c>
      <c r="G18" s="10" t="s">
        <v>143</v>
      </c>
      <c r="H18" s="3" t="s">
        <v>128</v>
      </c>
      <c r="I18" s="3"/>
      <c r="J18" s="3"/>
      <c r="K18" s="3">
        <v>0</v>
      </c>
      <c r="L18" s="3">
        <v>710000000</v>
      </c>
      <c r="M18" s="10" t="s">
        <v>144</v>
      </c>
      <c r="N18" s="4" t="s">
        <v>258</v>
      </c>
      <c r="O18" s="3" t="s">
        <v>28</v>
      </c>
      <c r="P18" s="10">
        <v>550000000</v>
      </c>
      <c r="Q18" s="10" t="s">
        <v>133</v>
      </c>
      <c r="R18" s="3"/>
      <c r="S18" s="4" t="s">
        <v>129</v>
      </c>
      <c r="T18" s="3"/>
      <c r="U18" s="3"/>
      <c r="V18" s="3">
        <v>0</v>
      </c>
      <c r="W18" s="3">
        <v>0</v>
      </c>
      <c r="X18" s="3">
        <v>100</v>
      </c>
      <c r="Y18" s="4" t="s">
        <v>130</v>
      </c>
      <c r="Z18" s="3" t="s">
        <v>109</v>
      </c>
      <c r="AA18" s="5">
        <v>14194.29</v>
      </c>
      <c r="AB18" s="5">
        <v>508.33</v>
      </c>
      <c r="AC18" s="6">
        <f>AA18*AB18</f>
        <v>7215383.4357</v>
      </c>
      <c r="AD18" s="6">
        <f>AC18*1.12</f>
        <v>8081229.447984001</v>
      </c>
      <c r="AE18" s="5">
        <v>39420</v>
      </c>
      <c r="AF18" s="6">
        <v>508.33</v>
      </c>
      <c r="AG18" s="6">
        <f>AE18*AF18</f>
        <v>20038368.599999998</v>
      </c>
      <c r="AH18" s="6">
        <f>AG18*1.12</f>
        <v>22442972.832</v>
      </c>
      <c r="AI18" s="5">
        <v>39420</v>
      </c>
      <c r="AJ18" s="6">
        <v>508.33</v>
      </c>
      <c r="AK18" s="6">
        <f>AI18*AJ18</f>
        <v>20038368.599999998</v>
      </c>
      <c r="AL18" s="6">
        <f>AK18*1.12</f>
        <v>22442972.832</v>
      </c>
      <c r="AM18" s="5">
        <v>39420</v>
      </c>
      <c r="AN18" s="6">
        <v>508.33</v>
      </c>
      <c r="AO18" s="6">
        <f>AM18*AN18</f>
        <v>20038368.599999998</v>
      </c>
      <c r="AP18" s="6">
        <f>AO18*1.12</f>
        <v>22442972.832</v>
      </c>
      <c r="AQ18" s="6">
        <v>39528</v>
      </c>
      <c r="AR18" s="5">
        <v>508.33</v>
      </c>
      <c r="AS18" s="6">
        <f>AQ18*AR18</f>
        <v>20093268.24</v>
      </c>
      <c r="AT18" s="6">
        <f>AS18*1.12</f>
        <v>22504460.4288</v>
      </c>
      <c r="AU18" s="6">
        <f>SUM(AA18+AE18+AI18+AM18+AQ18)</f>
        <v>171982.29</v>
      </c>
      <c r="AV18" s="8">
        <f>SUM(AC18+AG18+AK18+AO18+AS18)</f>
        <v>87423757.47569999</v>
      </c>
      <c r="AW18" s="8">
        <f>AV18*1.12</f>
        <v>97914608.372784</v>
      </c>
      <c r="AX18" s="4" t="s">
        <v>149</v>
      </c>
      <c r="AY18" s="4" t="s">
        <v>145</v>
      </c>
      <c r="AZ18" s="4" t="s">
        <v>143</v>
      </c>
      <c r="BA18" s="11"/>
      <c r="BB18" s="11"/>
      <c r="BC18" s="11"/>
      <c r="BD18" s="11"/>
      <c r="BE18" s="11"/>
      <c r="BF18" s="11"/>
      <c r="BG18" s="11"/>
      <c r="BH18" s="11"/>
      <c r="BI18" s="11"/>
    </row>
    <row r="19" spans="1:61" s="13" customFormat="1" ht="25.5" customHeight="1">
      <c r="A19" s="3"/>
      <c r="B19" s="4" t="s">
        <v>146</v>
      </c>
      <c r="C19" s="3"/>
      <c r="D19" s="27" t="s">
        <v>165</v>
      </c>
      <c r="E19" s="3" t="s">
        <v>127</v>
      </c>
      <c r="F19" s="3" t="s">
        <v>142</v>
      </c>
      <c r="G19" s="10" t="s">
        <v>143</v>
      </c>
      <c r="H19" s="3" t="s">
        <v>128</v>
      </c>
      <c r="I19" s="3"/>
      <c r="J19" s="3"/>
      <c r="K19" s="3">
        <v>0</v>
      </c>
      <c r="L19" s="3">
        <v>710000000</v>
      </c>
      <c r="M19" s="10" t="s">
        <v>144</v>
      </c>
      <c r="N19" s="4" t="s">
        <v>160</v>
      </c>
      <c r="O19" s="3" t="s">
        <v>28</v>
      </c>
      <c r="P19" s="10">
        <v>350000000</v>
      </c>
      <c r="Q19" s="10" t="s">
        <v>134</v>
      </c>
      <c r="R19" s="3"/>
      <c r="S19" s="4" t="s">
        <v>129</v>
      </c>
      <c r="T19" s="3"/>
      <c r="U19" s="3"/>
      <c r="V19" s="3">
        <v>0</v>
      </c>
      <c r="W19" s="3">
        <v>0</v>
      </c>
      <c r="X19" s="3">
        <v>100</v>
      </c>
      <c r="Y19" s="4" t="s">
        <v>130</v>
      </c>
      <c r="Z19" s="3" t="s">
        <v>109</v>
      </c>
      <c r="AA19" s="5">
        <v>39528</v>
      </c>
      <c r="AB19" s="5">
        <v>508.33</v>
      </c>
      <c r="AC19" s="6">
        <v>0</v>
      </c>
      <c r="AD19" s="6">
        <f>AC19*1.12</f>
        <v>0</v>
      </c>
      <c r="AE19" s="5">
        <v>35040</v>
      </c>
      <c r="AF19" s="6">
        <v>508.33</v>
      </c>
      <c r="AG19" s="6">
        <f t="shared" si="1"/>
        <v>17811883.2</v>
      </c>
      <c r="AH19" s="6">
        <f t="shared" si="2"/>
        <v>19949309.184</v>
      </c>
      <c r="AI19" s="5">
        <v>35040</v>
      </c>
      <c r="AJ19" s="6">
        <v>508.33</v>
      </c>
      <c r="AK19" s="6">
        <f t="shared" si="3"/>
        <v>17811883.2</v>
      </c>
      <c r="AL19" s="6">
        <f t="shared" si="4"/>
        <v>19949309.184</v>
      </c>
      <c r="AM19" s="5">
        <v>35040</v>
      </c>
      <c r="AN19" s="6">
        <v>508.33</v>
      </c>
      <c r="AO19" s="6">
        <f t="shared" si="5"/>
        <v>17811883.2</v>
      </c>
      <c r="AP19" s="6">
        <f t="shared" si="6"/>
        <v>19949309.184</v>
      </c>
      <c r="AQ19" s="6">
        <v>30744</v>
      </c>
      <c r="AR19" s="5">
        <v>508.33</v>
      </c>
      <c r="AS19" s="6">
        <f t="shared" si="7"/>
        <v>15628097.52</v>
      </c>
      <c r="AT19" s="6">
        <f t="shared" si="8"/>
        <v>17503469.222400002</v>
      </c>
      <c r="AU19" s="6">
        <f t="shared" si="9"/>
        <v>175392</v>
      </c>
      <c r="AV19" s="8">
        <v>0</v>
      </c>
      <c r="AW19" s="8">
        <f t="shared" si="0"/>
        <v>0</v>
      </c>
      <c r="AX19" s="4" t="s">
        <v>149</v>
      </c>
      <c r="AY19" s="4" t="s">
        <v>145</v>
      </c>
      <c r="AZ19" s="4" t="s">
        <v>143</v>
      </c>
      <c r="BA19" s="4"/>
      <c r="BB19" s="4"/>
      <c r="BC19" s="4"/>
      <c r="BD19" s="4"/>
      <c r="BE19" s="4"/>
      <c r="BF19" s="4"/>
      <c r="BG19" s="4"/>
      <c r="BH19" s="4"/>
      <c r="BI19" s="4"/>
    </row>
    <row r="20" spans="1:61" s="13" customFormat="1" ht="25.5" customHeight="1">
      <c r="A20" s="3"/>
      <c r="B20" s="4" t="s">
        <v>185</v>
      </c>
      <c r="C20" s="3"/>
      <c r="D20" s="27" t="s">
        <v>189</v>
      </c>
      <c r="E20" s="3" t="s">
        <v>127</v>
      </c>
      <c r="F20" s="3" t="s">
        <v>142</v>
      </c>
      <c r="G20" s="10" t="s">
        <v>143</v>
      </c>
      <c r="H20" s="3" t="s">
        <v>128</v>
      </c>
      <c r="I20" s="3"/>
      <c r="J20" s="3"/>
      <c r="K20" s="3">
        <v>0</v>
      </c>
      <c r="L20" s="3">
        <v>710000000</v>
      </c>
      <c r="M20" s="10" t="s">
        <v>144</v>
      </c>
      <c r="N20" s="4" t="s">
        <v>154</v>
      </c>
      <c r="O20" s="3" t="s">
        <v>28</v>
      </c>
      <c r="P20" s="10">
        <v>350000000</v>
      </c>
      <c r="Q20" s="10" t="s">
        <v>134</v>
      </c>
      <c r="R20" s="3"/>
      <c r="S20" s="4" t="s">
        <v>129</v>
      </c>
      <c r="T20" s="3"/>
      <c r="U20" s="3"/>
      <c r="V20" s="3">
        <v>0</v>
      </c>
      <c r="W20" s="3">
        <v>0</v>
      </c>
      <c r="X20" s="3">
        <v>100</v>
      </c>
      <c r="Y20" s="4" t="s">
        <v>130</v>
      </c>
      <c r="Z20" s="3" t="s">
        <v>109</v>
      </c>
      <c r="AA20" s="5">
        <v>29646</v>
      </c>
      <c r="AB20" s="5">
        <v>508.33</v>
      </c>
      <c r="AC20" s="6">
        <v>0</v>
      </c>
      <c r="AD20" s="6">
        <v>0</v>
      </c>
      <c r="AE20" s="5">
        <v>35040</v>
      </c>
      <c r="AF20" s="6">
        <v>508.33</v>
      </c>
      <c r="AG20" s="6">
        <f t="shared" si="1"/>
        <v>17811883.2</v>
      </c>
      <c r="AH20" s="6">
        <f t="shared" si="2"/>
        <v>19949309.184</v>
      </c>
      <c r="AI20" s="5">
        <v>35040</v>
      </c>
      <c r="AJ20" s="6">
        <v>508.33</v>
      </c>
      <c r="AK20" s="6">
        <f t="shared" si="3"/>
        <v>17811883.2</v>
      </c>
      <c r="AL20" s="6">
        <f t="shared" si="4"/>
        <v>19949309.184</v>
      </c>
      <c r="AM20" s="5">
        <v>35040</v>
      </c>
      <c r="AN20" s="6">
        <v>508.33</v>
      </c>
      <c r="AO20" s="6">
        <f t="shared" si="5"/>
        <v>17811883.2</v>
      </c>
      <c r="AP20" s="6">
        <f t="shared" si="6"/>
        <v>19949309.184</v>
      </c>
      <c r="AQ20" s="6">
        <v>30744</v>
      </c>
      <c r="AR20" s="5">
        <v>508.33</v>
      </c>
      <c r="AS20" s="6">
        <f t="shared" si="7"/>
        <v>15628097.52</v>
      </c>
      <c r="AT20" s="6">
        <f t="shared" si="8"/>
        <v>17503469.222400002</v>
      </c>
      <c r="AU20" s="6">
        <f t="shared" si="9"/>
        <v>165510</v>
      </c>
      <c r="AV20" s="8">
        <v>0</v>
      </c>
      <c r="AW20" s="8">
        <v>0</v>
      </c>
      <c r="AX20" s="4" t="s">
        <v>149</v>
      </c>
      <c r="AY20" s="4" t="s">
        <v>145</v>
      </c>
      <c r="AZ20" s="4" t="s">
        <v>143</v>
      </c>
      <c r="BA20" s="4"/>
      <c r="BB20" s="4"/>
      <c r="BC20" s="4"/>
      <c r="BD20" s="4"/>
      <c r="BE20" s="4"/>
      <c r="BF20" s="4"/>
      <c r="BG20" s="4"/>
      <c r="BH20" s="4"/>
      <c r="BI20" s="4"/>
    </row>
    <row r="21" spans="1:61" s="13" customFormat="1" ht="25.5" customHeight="1">
      <c r="A21" s="3"/>
      <c r="B21" s="4" t="s">
        <v>185</v>
      </c>
      <c r="C21" s="3"/>
      <c r="D21" s="27" t="s">
        <v>253</v>
      </c>
      <c r="E21" s="3" t="s">
        <v>127</v>
      </c>
      <c r="F21" s="3" t="s">
        <v>142</v>
      </c>
      <c r="G21" s="10" t="s">
        <v>143</v>
      </c>
      <c r="H21" s="3" t="s">
        <v>128</v>
      </c>
      <c r="I21" s="3"/>
      <c r="J21" s="3"/>
      <c r="K21" s="3">
        <v>0</v>
      </c>
      <c r="L21" s="3">
        <v>710000000</v>
      </c>
      <c r="M21" s="10" t="s">
        <v>144</v>
      </c>
      <c r="N21" s="4" t="s">
        <v>252</v>
      </c>
      <c r="O21" s="3" t="s">
        <v>28</v>
      </c>
      <c r="P21" s="10">
        <v>350000000</v>
      </c>
      <c r="Q21" s="10" t="s">
        <v>134</v>
      </c>
      <c r="R21" s="3"/>
      <c r="S21" s="4" t="s">
        <v>129</v>
      </c>
      <c r="T21" s="3"/>
      <c r="U21" s="3"/>
      <c r="V21" s="3">
        <v>0</v>
      </c>
      <c r="W21" s="3">
        <v>0</v>
      </c>
      <c r="X21" s="3">
        <v>100</v>
      </c>
      <c r="Y21" s="4" t="s">
        <v>130</v>
      </c>
      <c r="Z21" s="3" t="s">
        <v>109</v>
      </c>
      <c r="AA21" s="5">
        <v>19872</v>
      </c>
      <c r="AB21" s="5">
        <v>508.33</v>
      </c>
      <c r="AC21" s="6">
        <f>AA21*AB21</f>
        <v>10101533.76</v>
      </c>
      <c r="AD21" s="6">
        <f>AC21*1.12</f>
        <v>11313717.8112</v>
      </c>
      <c r="AE21" s="5">
        <v>35040</v>
      </c>
      <c r="AF21" s="6">
        <v>508.33</v>
      </c>
      <c r="AG21" s="6">
        <f>AE21*AF21</f>
        <v>17811883.2</v>
      </c>
      <c r="AH21" s="6">
        <f>AG21*1.12</f>
        <v>19949309.184</v>
      </c>
      <c r="AI21" s="5">
        <v>35040</v>
      </c>
      <c r="AJ21" s="6">
        <v>508.33</v>
      </c>
      <c r="AK21" s="6">
        <f>AI21*AJ21</f>
        <v>17811883.2</v>
      </c>
      <c r="AL21" s="6">
        <f>AK21*1.12</f>
        <v>19949309.184</v>
      </c>
      <c r="AM21" s="5">
        <v>35040</v>
      </c>
      <c r="AN21" s="6">
        <v>508.33</v>
      </c>
      <c r="AO21" s="6">
        <f>AM21*AN21</f>
        <v>17811883.2</v>
      </c>
      <c r="AP21" s="6">
        <f>AO21*1.12</f>
        <v>19949309.184</v>
      </c>
      <c r="AQ21" s="6">
        <v>30744</v>
      </c>
      <c r="AR21" s="5">
        <v>508.33</v>
      </c>
      <c r="AS21" s="6">
        <f>AQ21*AR21</f>
        <v>15628097.52</v>
      </c>
      <c r="AT21" s="6">
        <f>AS21*1.12</f>
        <v>17503469.222400002</v>
      </c>
      <c r="AU21" s="6">
        <f>SUM(AA21+AE21+AI21+AM21+AQ21)</f>
        <v>155736</v>
      </c>
      <c r="AV21" s="8">
        <v>0</v>
      </c>
      <c r="AW21" s="8">
        <v>0</v>
      </c>
      <c r="AX21" s="4" t="s">
        <v>149</v>
      </c>
      <c r="AY21" s="4" t="s">
        <v>145</v>
      </c>
      <c r="AZ21" s="4" t="s">
        <v>143</v>
      </c>
      <c r="BA21" s="4"/>
      <c r="BB21" s="4"/>
      <c r="BC21" s="4"/>
      <c r="BD21" s="4"/>
      <c r="BE21" s="4"/>
      <c r="BF21" s="4"/>
      <c r="BG21" s="4"/>
      <c r="BH21" s="4"/>
      <c r="BI21" s="4"/>
    </row>
    <row r="22" spans="1:61" s="13" customFormat="1" ht="25.5" customHeight="1">
      <c r="A22" s="3"/>
      <c r="B22" s="4" t="s">
        <v>185</v>
      </c>
      <c r="C22" s="3"/>
      <c r="D22" s="27" t="s">
        <v>259</v>
      </c>
      <c r="E22" s="3" t="s">
        <v>127</v>
      </c>
      <c r="F22" s="3" t="s">
        <v>142</v>
      </c>
      <c r="G22" s="10" t="s">
        <v>143</v>
      </c>
      <c r="H22" s="3" t="s">
        <v>128</v>
      </c>
      <c r="I22" s="3"/>
      <c r="J22" s="3"/>
      <c r="K22" s="3">
        <v>0</v>
      </c>
      <c r="L22" s="3">
        <v>710000000</v>
      </c>
      <c r="M22" s="10" t="s">
        <v>144</v>
      </c>
      <c r="N22" s="4" t="s">
        <v>258</v>
      </c>
      <c r="O22" s="3" t="s">
        <v>28</v>
      </c>
      <c r="P22" s="10">
        <v>350000000</v>
      </c>
      <c r="Q22" s="10" t="s">
        <v>134</v>
      </c>
      <c r="R22" s="3"/>
      <c r="S22" s="4" t="s">
        <v>129</v>
      </c>
      <c r="T22" s="3"/>
      <c r="U22" s="3"/>
      <c r="V22" s="3">
        <v>0</v>
      </c>
      <c r="W22" s="3">
        <v>0</v>
      </c>
      <c r="X22" s="3">
        <v>100</v>
      </c>
      <c r="Y22" s="4" t="s">
        <v>130</v>
      </c>
      <c r="Z22" s="3" t="s">
        <v>109</v>
      </c>
      <c r="AA22" s="5">
        <v>14194.29</v>
      </c>
      <c r="AB22" s="5">
        <v>508.33</v>
      </c>
      <c r="AC22" s="6">
        <f>AA22*AB22</f>
        <v>7215383.4357</v>
      </c>
      <c r="AD22" s="6">
        <f>AC22*1.12</f>
        <v>8081229.447984001</v>
      </c>
      <c r="AE22" s="5">
        <v>35040</v>
      </c>
      <c r="AF22" s="6">
        <v>508.33</v>
      </c>
      <c r="AG22" s="6">
        <f>AE22*AF22</f>
        <v>17811883.2</v>
      </c>
      <c r="AH22" s="6">
        <f>AG22*1.12</f>
        <v>19949309.184</v>
      </c>
      <c r="AI22" s="5">
        <v>35040</v>
      </c>
      <c r="AJ22" s="6">
        <v>508.33</v>
      </c>
      <c r="AK22" s="6">
        <f>AI22*AJ22</f>
        <v>17811883.2</v>
      </c>
      <c r="AL22" s="6">
        <f>AK22*1.12</f>
        <v>19949309.184</v>
      </c>
      <c r="AM22" s="5">
        <v>35040</v>
      </c>
      <c r="AN22" s="6">
        <v>508.33</v>
      </c>
      <c r="AO22" s="6">
        <f>AM22*AN22</f>
        <v>17811883.2</v>
      </c>
      <c r="AP22" s="6">
        <f>AO22*1.12</f>
        <v>19949309.184</v>
      </c>
      <c r="AQ22" s="6">
        <v>30744</v>
      </c>
      <c r="AR22" s="5">
        <v>508.33</v>
      </c>
      <c r="AS22" s="6">
        <f>AQ22*AR22</f>
        <v>15628097.52</v>
      </c>
      <c r="AT22" s="6">
        <f>AS22*1.12</f>
        <v>17503469.222400002</v>
      </c>
      <c r="AU22" s="6">
        <f>SUM(AA22+AE22+AI22+AM22+AQ22)</f>
        <v>150058.29</v>
      </c>
      <c r="AV22" s="8">
        <f>SUM(AC22+AG22+AK22+AO22+AS22)</f>
        <v>76279130.55569999</v>
      </c>
      <c r="AW22" s="8">
        <f>AV22*1.12</f>
        <v>85432626.22238399</v>
      </c>
      <c r="AX22" s="4" t="s">
        <v>149</v>
      </c>
      <c r="AY22" s="4" t="s">
        <v>145</v>
      </c>
      <c r="AZ22" s="4" t="s">
        <v>143</v>
      </c>
      <c r="BA22" s="4"/>
      <c r="BB22" s="4"/>
      <c r="BC22" s="4"/>
      <c r="BD22" s="4"/>
      <c r="BE22" s="4"/>
      <c r="BF22" s="4"/>
      <c r="BG22" s="4"/>
      <c r="BH22" s="4"/>
      <c r="BI22" s="4"/>
    </row>
    <row r="23" spans="1:61" s="13" customFormat="1" ht="25.5" customHeight="1">
      <c r="A23" s="3"/>
      <c r="B23" s="4" t="s">
        <v>146</v>
      </c>
      <c r="C23" s="3"/>
      <c r="D23" s="27" t="s">
        <v>166</v>
      </c>
      <c r="E23" s="3" t="s">
        <v>127</v>
      </c>
      <c r="F23" s="3" t="s">
        <v>142</v>
      </c>
      <c r="G23" s="10" t="s">
        <v>143</v>
      </c>
      <c r="H23" s="3" t="s">
        <v>128</v>
      </c>
      <c r="I23" s="3"/>
      <c r="J23" s="3"/>
      <c r="K23" s="3">
        <v>0</v>
      </c>
      <c r="L23" s="3">
        <v>710000000</v>
      </c>
      <c r="M23" s="10" t="s">
        <v>144</v>
      </c>
      <c r="N23" s="4" t="s">
        <v>160</v>
      </c>
      <c r="O23" s="3" t="s">
        <v>28</v>
      </c>
      <c r="P23" s="10">
        <v>630000000</v>
      </c>
      <c r="Q23" s="10" t="s">
        <v>135</v>
      </c>
      <c r="R23" s="3"/>
      <c r="S23" s="4" t="s">
        <v>129</v>
      </c>
      <c r="T23" s="3"/>
      <c r="U23" s="3"/>
      <c r="V23" s="3">
        <v>0</v>
      </c>
      <c r="W23" s="3">
        <v>0</v>
      </c>
      <c r="X23" s="3">
        <v>100</v>
      </c>
      <c r="Y23" s="4" t="s">
        <v>130</v>
      </c>
      <c r="Z23" s="3" t="s">
        <v>109</v>
      </c>
      <c r="AA23" s="5">
        <v>8784</v>
      </c>
      <c r="AB23" s="5">
        <v>508.33</v>
      </c>
      <c r="AC23" s="6">
        <v>0</v>
      </c>
      <c r="AD23" s="6">
        <f>AC23*1.12</f>
        <v>0</v>
      </c>
      <c r="AE23" s="5">
        <v>8760</v>
      </c>
      <c r="AF23" s="6">
        <v>508.33</v>
      </c>
      <c r="AG23" s="6">
        <f t="shared" si="1"/>
        <v>4452970.8</v>
      </c>
      <c r="AH23" s="6">
        <f t="shared" si="2"/>
        <v>4987327.296</v>
      </c>
      <c r="AI23" s="5">
        <v>8760</v>
      </c>
      <c r="AJ23" s="6">
        <v>508.33</v>
      </c>
      <c r="AK23" s="6">
        <f t="shared" si="3"/>
        <v>4452970.8</v>
      </c>
      <c r="AL23" s="6">
        <f t="shared" si="4"/>
        <v>4987327.296</v>
      </c>
      <c r="AM23" s="5">
        <v>8760</v>
      </c>
      <c r="AN23" s="6">
        <v>508.33</v>
      </c>
      <c r="AO23" s="6">
        <f t="shared" si="5"/>
        <v>4452970.8</v>
      </c>
      <c r="AP23" s="6">
        <f t="shared" si="6"/>
        <v>4987327.296</v>
      </c>
      <c r="AQ23" s="6">
        <v>8784</v>
      </c>
      <c r="AR23" s="5">
        <v>508.33</v>
      </c>
      <c r="AS23" s="6">
        <f t="shared" si="7"/>
        <v>4465170.72</v>
      </c>
      <c r="AT23" s="6">
        <f t="shared" si="8"/>
        <v>5000991.2064000005</v>
      </c>
      <c r="AU23" s="6">
        <f t="shared" si="9"/>
        <v>43848</v>
      </c>
      <c r="AV23" s="8">
        <v>0</v>
      </c>
      <c r="AW23" s="8">
        <f t="shared" si="0"/>
        <v>0</v>
      </c>
      <c r="AX23" s="4" t="s">
        <v>149</v>
      </c>
      <c r="AY23" s="4" t="s">
        <v>145</v>
      </c>
      <c r="AZ23" s="4" t="s">
        <v>143</v>
      </c>
      <c r="BA23" s="4"/>
      <c r="BB23" s="4"/>
      <c r="BC23" s="4"/>
      <c r="BD23" s="4"/>
      <c r="BE23" s="4"/>
      <c r="BF23" s="4"/>
      <c r="BG23" s="4"/>
      <c r="BH23" s="4"/>
      <c r="BI23" s="4"/>
    </row>
    <row r="24" spans="1:61" s="13" customFormat="1" ht="25.5" customHeight="1">
      <c r="A24" s="3"/>
      <c r="B24" s="4" t="s">
        <v>185</v>
      </c>
      <c r="C24" s="3"/>
      <c r="D24" s="27" t="s">
        <v>190</v>
      </c>
      <c r="E24" s="3" t="s">
        <v>127</v>
      </c>
      <c r="F24" s="3" t="s">
        <v>142</v>
      </c>
      <c r="G24" s="10" t="s">
        <v>143</v>
      </c>
      <c r="H24" s="3" t="s">
        <v>128</v>
      </c>
      <c r="I24" s="3"/>
      <c r="J24" s="3"/>
      <c r="K24" s="3">
        <v>0</v>
      </c>
      <c r="L24" s="3">
        <v>710000000</v>
      </c>
      <c r="M24" s="10" t="s">
        <v>144</v>
      </c>
      <c r="N24" s="4" t="s">
        <v>154</v>
      </c>
      <c r="O24" s="3" t="s">
        <v>28</v>
      </c>
      <c r="P24" s="10">
        <v>630000000</v>
      </c>
      <c r="Q24" s="10" t="s">
        <v>135</v>
      </c>
      <c r="R24" s="3"/>
      <c r="S24" s="4" t="s">
        <v>129</v>
      </c>
      <c r="T24" s="3"/>
      <c r="U24" s="3"/>
      <c r="V24" s="3">
        <v>0</v>
      </c>
      <c r="W24" s="3">
        <v>0</v>
      </c>
      <c r="X24" s="3">
        <v>100</v>
      </c>
      <c r="Y24" s="4" t="s">
        <v>130</v>
      </c>
      <c r="Z24" s="3" t="s">
        <v>109</v>
      </c>
      <c r="AA24" s="5">
        <v>6588</v>
      </c>
      <c r="AB24" s="5">
        <v>508.33</v>
      </c>
      <c r="AC24" s="6">
        <v>0</v>
      </c>
      <c r="AD24" s="6">
        <v>0</v>
      </c>
      <c r="AE24" s="5">
        <v>8760</v>
      </c>
      <c r="AF24" s="6">
        <v>508.33</v>
      </c>
      <c r="AG24" s="6">
        <f t="shared" si="1"/>
        <v>4452970.8</v>
      </c>
      <c r="AH24" s="6">
        <f t="shared" si="2"/>
        <v>4987327.296</v>
      </c>
      <c r="AI24" s="5">
        <v>8760</v>
      </c>
      <c r="AJ24" s="6">
        <v>508.33</v>
      </c>
      <c r="AK24" s="6">
        <f t="shared" si="3"/>
        <v>4452970.8</v>
      </c>
      <c r="AL24" s="6">
        <f t="shared" si="4"/>
        <v>4987327.296</v>
      </c>
      <c r="AM24" s="5">
        <v>8760</v>
      </c>
      <c r="AN24" s="6">
        <v>508.33</v>
      </c>
      <c r="AO24" s="6">
        <f t="shared" si="5"/>
        <v>4452970.8</v>
      </c>
      <c r="AP24" s="6">
        <f t="shared" si="6"/>
        <v>4987327.296</v>
      </c>
      <c r="AQ24" s="6">
        <v>8784</v>
      </c>
      <c r="AR24" s="5">
        <v>508.33</v>
      </c>
      <c r="AS24" s="6">
        <f t="shared" si="7"/>
        <v>4465170.72</v>
      </c>
      <c r="AT24" s="6">
        <f t="shared" si="8"/>
        <v>5000991.2064000005</v>
      </c>
      <c r="AU24" s="6">
        <f t="shared" si="9"/>
        <v>41652</v>
      </c>
      <c r="AV24" s="8">
        <v>0</v>
      </c>
      <c r="AW24" s="8">
        <v>0</v>
      </c>
      <c r="AX24" s="4" t="s">
        <v>149</v>
      </c>
      <c r="AY24" s="4" t="s">
        <v>145</v>
      </c>
      <c r="AZ24" s="4" t="s">
        <v>143</v>
      </c>
      <c r="BA24" s="4"/>
      <c r="BB24" s="4"/>
      <c r="BC24" s="4"/>
      <c r="BD24" s="4"/>
      <c r="BE24" s="4"/>
      <c r="BF24" s="4"/>
      <c r="BG24" s="4"/>
      <c r="BH24" s="4"/>
      <c r="BI24" s="4"/>
    </row>
    <row r="25" spans="1:61" s="13" customFormat="1" ht="25.5" customHeight="1">
      <c r="A25" s="3"/>
      <c r="B25" s="4" t="s">
        <v>185</v>
      </c>
      <c r="C25" s="3"/>
      <c r="D25" s="27" t="s">
        <v>254</v>
      </c>
      <c r="E25" s="3" t="s">
        <v>127</v>
      </c>
      <c r="F25" s="3" t="s">
        <v>142</v>
      </c>
      <c r="G25" s="10" t="s">
        <v>143</v>
      </c>
      <c r="H25" s="3" t="s">
        <v>128</v>
      </c>
      <c r="I25" s="3"/>
      <c r="J25" s="3"/>
      <c r="K25" s="3">
        <v>0</v>
      </c>
      <c r="L25" s="3">
        <v>710000000</v>
      </c>
      <c r="M25" s="10" t="s">
        <v>144</v>
      </c>
      <c r="N25" s="4" t="s">
        <v>252</v>
      </c>
      <c r="O25" s="3" t="s">
        <v>28</v>
      </c>
      <c r="P25" s="10">
        <v>630000000</v>
      </c>
      <c r="Q25" s="10" t="s">
        <v>135</v>
      </c>
      <c r="R25" s="3"/>
      <c r="S25" s="4" t="s">
        <v>129</v>
      </c>
      <c r="T25" s="3"/>
      <c r="U25" s="3"/>
      <c r="V25" s="3">
        <v>0</v>
      </c>
      <c r="W25" s="3">
        <v>0</v>
      </c>
      <c r="X25" s="3">
        <v>100</v>
      </c>
      <c r="Y25" s="4" t="s">
        <v>130</v>
      </c>
      <c r="Z25" s="3" t="s">
        <v>109</v>
      </c>
      <c r="AA25" s="5">
        <v>4416</v>
      </c>
      <c r="AB25" s="5">
        <v>508.33</v>
      </c>
      <c r="AC25" s="6">
        <f>AA25*AB25</f>
        <v>2244785.28</v>
      </c>
      <c r="AD25" s="6">
        <f>AC25*1.12</f>
        <v>2514159.5136</v>
      </c>
      <c r="AE25" s="5">
        <v>8760</v>
      </c>
      <c r="AF25" s="6">
        <v>508.33</v>
      </c>
      <c r="AG25" s="6">
        <f>AE25*AF25</f>
        <v>4452970.8</v>
      </c>
      <c r="AH25" s="6">
        <f>AG25*1.12</f>
        <v>4987327.296</v>
      </c>
      <c r="AI25" s="5">
        <v>8760</v>
      </c>
      <c r="AJ25" s="6">
        <v>508.33</v>
      </c>
      <c r="AK25" s="6">
        <f>AI25*AJ25</f>
        <v>4452970.8</v>
      </c>
      <c r="AL25" s="6">
        <f>AK25*1.12</f>
        <v>4987327.296</v>
      </c>
      <c r="AM25" s="5">
        <v>8760</v>
      </c>
      <c r="AN25" s="6">
        <v>508.33</v>
      </c>
      <c r="AO25" s="6">
        <f>AM25*AN25</f>
        <v>4452970.8</v>
      </c>
      <c r="AP25" s="6">
        <f>AO25*1.12</f>
        <v>4987327.296</v>
      </c>
      <c r="AQ25" s="6">
        <v>8784</v>
      </c>
      <c r="AR25" s="5">
        <v>508.33</v>
      </c>
      <c r="AS25" s="6">
        <f>AQ25*AR25</f>
        <v>4465170.72</v>
      </c>
      <c r="AT25" s="6">
        <f>AS25*1.12</f>
        <v>5000991.2064000005</v>
      </c>
      <c r="AU25" s="6">
        <f>SUM(AA25+AE25+AI25+AM25+AQ25)</f>
        <v>39480</v>
      </c>
      <c r="AV25" s="8">
        <v>0</v>
      </c>
      <c r="AW25" s="8">
        <v>0</v>
      </c>
      <c r="AX25" s="4" t="s">
        <v>149</v>
      </c>
      <c r="AY25" s="4" t="s">
        <v>145</v>
      </c>
      <c r="AZ25" s="4" t="s">
        <v>143</v>
      </c>
      <c r="BA25" s="4"/>
      <c r="BB25" s="4"/>
      <c r="BC25" s="4"/>
      <c r="BD25" s="4"/>
      <c r="BE25" s="4"/>
      <c r="BF25" s="4"/>
      <c r="BG25" s="4"/>
      <c r="BH25" s="4"/>
      <c r="BI25" s="4"/>
    </row>
    <row r="26" spans="1:61" s="13" customFormat="1" ht="25.5" customHeight="1">
      <c r="A26" s="3"/>
      <c r="B26" s="4" t="s">
        <v>185</v>
      </c>
      <c r="C26" s="3"/>
      <c r="D26" s="27" t="s">
        <v>260</v>
      </c>
      <c r="E26" s="3" t="s">
        <v>127</v>
      </c>
      <c r="F26" s="3" t="s">
        <v>142</v>
      </c>
      <c r="G26" s="10" t="s">
        <v>143</v>
      </c>
      <c r="H26" s="3" t="s">
        <v>128</v>
      </c>
      <c r="I26" s="3"/>
      <c r="J26" s="3"/>
      <c r="K26" s="3">
        <v>0</v>
      </c>
      <c r="L26" s="3">
        <v>710000000</v>
      </c>
      <c r="M26" s="10" t="s">
        <v>144</v>
      </c>
      <c r="N26" s="4" t="s">
        <v>258</v>
      </c>
      <c r="O26" s="3" t="s">
        <v>28</v>
      </c>
      <c r="P26" s="10">
        <v>630000000</v>
      </c>
      <c r="Q26" s="10" t="s">
        <v>135</v>
      </c>
      <c r="R26" s="3"/>
      <c r="S26" s="4" t="s">
        <v>129</v>
      </c>
      <c r="T26" s="3"/>
      <c r="U26" s="3"/>
      <c r="V26" s="3">
        <v>0</v>
      </c>
      <c r="W26" s="3">
        <v>0</v>
      </c>
      <c r="X26" s="3">
        <v>100</v>
      </c>
      <c r="Y26" s="4" t="s">
        <v>130</v>
      </c>
      <c r="Z26" s="3" t="s">
        <v>109</v>
      </c>
      <c r="AA26" s="5">
        <v>3154.29</v>
      </c>
      <c r="AB26" s="5">
        <v>508.33</v>
      </c>
      <c r="AC26" s="6">
        <f>AA26*AB26</f>
        <v>1603420.2356999998</v>
      </c>
      <c r="AD26" s="6">
        <f>AC26*1.12</f>
        <v>1795830.663984</v>
      </c>
      <c r="AE26" s="5">
        <v>8760</v>
      </c>
      <c r="AF26" s="6">
        <v>508.33</v>
      </c>
      <c r="AG26" s="6">
        <f>AE26*AF26</f>
        <v>4452970.8</v>
      </c>
      <c r="AH26" s="6">
        <f>AG26*1.12</f>
        <v>4987327.296</v>
      </c>
      <c r="AI26" s="5">
        <v>8760</v>
      </c>
      <c r="AJ26" s="6">
        <v>508.33</v>
      </c>
      <c r="AK26" s="6">
        <f>AI26*AJ26</f>
        <v>4452970.8</v>
      </c>
      <c r="AL26" s="6">
        <f>AK26*1.12</f>
        <v>4987327.296</v>
      </c>
      <c r="AM26" s="5">
        <v>8760</v>
      </c>
      <c r="AN26" s="6">
        <v>508.33</v>
      </c>
      <c r="AO26" s="6">
        <f>AM26*AN26</f>
        <v>4452970.8</v>
      </c>
      <c r="AP26" s="6">
        <f>AO26*1.12</f>
        <v>4987327.296</v>
      </c>
      <c r="AQ26" s="6">
        <v>8784</v>
      </c>
      <c r="AR26" s="5">
        <v>508.33</v>
      </c>
      <c r="AS26" s="6">
        <f>AQ26*AR26</f>
        <v>4465170.72</v>
      </c>
      <c r="AT26" s="6">
        <f>AS26*1.12</f>
        <v>5000991.2064000005</v>
      </c>
      <c r="AU26" s="6">
        <f>SUM(AA26+AE26+AI26+AM26+AQ26)</f>
        <v>38218.29</v>
      </c>
      <c r="AV26" s="8">
        <f>SUM(AC26+AG26+AK26+AO26+AS26)</f>
        <v>19427503.355699997</v>
      </c>
      <c r="AW26" s="8">
        <f>AV26*1.12</f>
        <v>21758803.758384</v>
      </c>
      <c r="AX26" s="4" t="s">
        <v>149</v>
      </c>
      <c r="AY26" s="4" t="s">
        <v>145</v>
      </c>
      <c r="AZ26" s="4" t="s">
        <v>143</v>
      </c>
      <c r="BA26" s="4"/>
      <c r="BB26" s="4"/>
      <c r="BC26" s="4"/>
      <c r="BD26" s="4"/>
      <c r="BE26" s="4"/>
      <c r="BF26" s="4"/>
      <c r="BG26" s="4"/>
      <c r="BH26" s="4"/>
      <c r="BI26" s="4"/>
    </row>
    <row r="27" spans="1:61" s="13" customFormat="1" ht="25.5" customHeight="1">
      <c r="A27" s="3"/>
      <c r="B27" s="4" t="s">
        <v>146</v>
      </c>
      <c r="C27" s="3"/>
      <c r="D27" s="27" t="s">
        <v>169</v>
      </c>
      <c r="E27" s="3" t="s">
        <v>127</v>
      </c>
      <c r="F27" s="3" t="s">
        <v>142</v>
      </c>
      <c r="G27" s="10" t="s">
        <v>143</v>
      </c>
      <c r="H27" s="3" t="s">
        <v>128</v>
      </c>
      <c r="I27" s="3"/>
      <c r="J27" s="3"/>
      <c r="K27" s="3">
        <v>0</v>
      </c>
      <c r="L27" s="3">
        <v>710000000</v>
      </c>
      <c r="M27" s="10" t="s">
        <v>144</v>
      </c>
      <c r="N27" s="4" t="s">
        <v>160</v>
      </c>
      <c r="O27" s="3" t="s">
        <v>28</v>
      </c>
      <c r="P27" s="10">
        <v>310000000</v>
      </c>
      <c r="Q27" s="10" t="s">
        <v>137</v>
      </c>
      <c r="R27" s="3"/>
      <c r="S27" s="4" t="s">
        <v>129</v>
      </c>
      <c r="T27" s="3"/>
      <c r="U27" s="3"/>
      <c r="V27" s="3">
        <v>0</v>
      </c>
      <c r="W27" s="3">
        <v>0</v>
      </c>
      <c r="X27" s="3">
        <v>100</v>
      </c>
      <c r="Y27" s="4" t="s">
        <v>130</v>
      </c>
      <c r="Z27" s="3" t="s">
        <v>109</v>
      </c>
      <c r="AA27" s="5">
        <v>21960</v>
      </c>
      <c r="AB27" s="5">
        <v>508.33</v>
      </c>
      <c r="AC27" s="6">
        <v>0</v>
      </c>
      <c r="AD27" s="6">
        <f>AC27*1.12</f>
        <v>0</v>
      </c>
      <c r="AE27" s="5">
        <v>21900</v>
      </c>
      <c r="AF27" s="6">
        <v>508.33</v>
      </c>
      <c r="AG27" s="6">
        <f>AE27*AF27</f>
        <v>11132427</v>
      </c>
      <c r="AH27" s="6">
        <f>AG27*1.12</f>
        <v>12468318.240000002</v>
      </c>
      <c r="AI27" s="5">
        <v>21900</v>
      </c>
      <c r="AJ27" s="6">
        <v>508.33</v>
      </c>
      <c r="AK27" s="6">
        <f>AI27*AJ27</f>
        <v>11132427</v>
      </c>
      <c r="AL27" s="6">
        <f>AK27*1.12</f>
        <v>12468318.240000002</v>
      </c>
      <c r="AM27" s="5">
        <v>21900</v>
      </c>
      <c r="AN27" s="6">
        <v>508.33</v>
      </c>
      <c r="AO27" s="6">
        <f>AM27*AN27</f>
        <v>11132427</v>
      </c>
      <c r="AP27" s="6">
        <f>AO27*1.12</f>
        <v>12468318.240000002</v>
      </c>
      <c r="AQ27" s="6">
        <v>21960</v>
      </c>
      <c r="AR27" s="5">
        <v>508.33</v>
      </c>
      <c r="AS27" s="6">
        <f>AQ27*AR27</f>
        <v>11162926.799999999</v>
      </c>
      <c r="AT27" s="6">
        <f>AS27*1.12</f>
        <v>12502478.016</v>
      </c>
      <c r="AU27" s="6">
        <f>SUM(AA27+AE27+AI27+AM27+AQ27)</f>
        <v>109620</v>
      </c>
      <c r="AV27" s="8">
        <v>0</v>
      </c>
      <c r="AW27" s="8">
        <f t="shared" si="0"/>
        <v>0</v>
      </c>
      <c r="AX27" s="4" t="s">
        <v>149</v>
      </c>
      <c r="AY27" s="4" t="s">
        <v>145</v>
      </c>
      <c r="AZ27" s="4" t="s">
        <v>143</v>
      </c>
      <c r="BA27" s="4"/>
      <c r="BB27" s="4"/>
      <c r="BC27" s="4"/>
      <c r="BD27" s="4"/>
      <c r="BE27" s="4"/>
      <c r="BF27" s="4"/>
      <c r="BG27" s="4"/>
      <c r="BH27" s="4"/>
      <c r="BI27" s="4"/>
    </row>
    <row r="28" spans="1:61" s="13" customFormat="1" ht="25.5" customHeight="1">
      <c r="A28" s="3"/>
      <c r="B28" s="4" t="s">
        <v>185</v>
      </c>
      <c r="C28" s="3"/>
      <c r="D28" s="27" t="s">
        <v>191</v>
      </c>
      <c r="E28" s="3" t="s">
        <v>127</v>
      </c>
      <c r="F28" s="3" t="s">
        <v>142</v>
      </c>
      <c r="G28" s="10" t="s">
        <v>143</v>
      </c>
      <c r="H28" s="3" t="s">
        <v>128</v>
      </c>
      <c r="I28" s="3"/>
      <c r="J28" s="3"/>
      <c r="K28" s="3">
        <v>0</v>
      </c>
      <c r="L28" s="3">
        <v>710000000</v>
      </c>
      <c r="M28" s="10" t="s">
        <v>144</v>
      </c>
      <c r="N28" s="4" t="s">
        <v>154</v>
      </c>
      <c r="O28" s="3" t="s">
        <v>28</v>
      </c>
      <c r="P28" s="10">
        <v>310000000</v>
      </c>
      <c r="Q28" s="10" t="s">
        <v>137</v>
      </c>
      <c r="R28" s="3"/>
      <c r="S28" s="4" t="s">
        <v>129</v>
      </c>
      <c r="T28" s="3"/>
      <c r="U28" s="3"/>
      <c r="V28" s="3">
        <v>0</v>
      </c>
      <c r="W28" s="3">
        <v>0</v>
      </c>
      <c r="X28" s="3">
        <v>100</v>
      </c>
      <c r="Y28" s="4" t="s">
        <v>130</v>
      </c>
      <c r="Z28" s="3" t="s">
        <v>109</v>
      </c>
      <c r="AA28" s="5">
        <v>16470</v>
      </c>
      <c r="AB28" s="5">
        <v>508.33</v>
      </c>
      <c r="AC28" s="6">
        <f>AA28*AB28</f>
        <v>8372195.1</v>
      </c>
      <c r="AD28" s="6">
        <f>AC28*1.12</f>
        <v>9376858.512</v>
      </c>
      <c r="AE28" s="5">
        <v>21900</v>
      </c>
      <c r="AF28" s="6">
        <v>508.33</v>
      </c>
      <c r="AG28" s="6">
        <f>AE28*AF28</f>
        <v>11132427</v>
      </c>
      <c r="AH28" s="6">
        <f>AG28*1.12</f>
        <v>12468318.240000002</v>
      </c>
      <c r="AI28" s="5">
        <v>21900</v>
      </c>
      <c r="AJ28" s="6">
        <v>508.33</v>
      </c>
      <c r="AK28" s="6">
        <f>AI28*AJ28</f>
        <v>11132427</v>
      </c>
      <c r="AL28" s="6">
        <f>AK28*1.12</f>
        <v>12468318.240000002</v>
      </c>
      <c r="AM28" s="5">
        <v>21900</v>
      </c>
      <c r="AN28" s="6">
        <v>508.33</v>
      </c>
      <c r="AO28" s="6">
        <f>AM28*AN28</f>
        <v>11132427</v>
      </c>
      <c r="AP28" s="6">
        <f>AO28*1.12</f>
        <v>12468318.240000002</v>
      </c>
      <c r="AQ28" s="6">
        <v>21960</v>
      </c>
      <c r="AR28" s="5">
        <v>508.33</v>
      </c>
      <c r="AS28" s="6">
        <f>AQ28*AR28</f>
        <v>11162926.799999999</v>
      </c>
      <c r="AT28" s="6">
        <f>AS28*1.12</f>
        <v>12502478.016</v>
      </c>
      <c r="AU28" s="6">
        <f>SUM(AA28+AE28+AI28+AM28+AQ28)</f>
        <v>104130</v>
      </c>
      <c r="AV28" s="8">
        <f>SUM(AC28+AG28+AK28+AO28+AS28)</f>
        <v>52932402.9</v>
      </c>
      <c r="AW28" s="8">
        <f t="shared" si="0"/>
        <v>59284291.248</v>
      </c>
      <c r="AX28" s="4" t="s">
        <v>149</v>
      </c>
      <c r="AY28" s="4" t="s">
        <v>145</v>
      </c>
      <c r="AZ28" s="4" t="s">
        <v>143</v>
      </c>
      <c r="BA28" s="4"/>
      <c r="BB28" s="4"/>
      <c r="BC28" s="4"/>
      <c r="BD28" s="4"/>
      <c r="BE28" s="4"/>
      <c r="BF28" s="4"/>
      <c r="BG28" s="4"/>
      <c r="BH28" s="4"/>
      <c r="BI28" s="4"/>
    </row>
    <row r="29" spans="1:61" s="13" customFormat="1" ht="25.5" customHeight="1">
      <c r="A29" s="3"/>
      <c r="B29" s="4" t="s">
        <v>146</v>
      </c>
      <c r="C29" s="3"/>
      <c r="D29" s="27" t="s">
        <v>168</v>
      </c>
      <c r="E29" s="3" t="s">
        <v>127</v>
      </c>
      <c r="F29" s="3" t="s">
        <v>142</v>
      </c>
      <c r="G29" s="10" t="s">
        <v>143</v>
      </c>
      <c r="H29" s="3" t="s">
        <v>128</v>
      </c>
      <c r="I29" s="3"/>
      <c r="J29" s="3"/>
      <c r="K29" s="3">
        <v>0</v>
      </c>
      <c r="L29" s="3">
        <v>710000000</v>
      </c>
      <c r="M29" s="10" t="s">
        <v>144</v>
      </c>
      <c r="N29" s="4" t="s">
        <v>160</v>
      </c>
      <c r="O29" s="3" t="s">
        <v>28</v>
      </c>
      <c r="P29" s="10">
        <v>190000000</v>
      </c>
      <c r="Q29" s="10" t="s">
        <v>136</v>
      </c>
      <c r="R29" s="3"/>
      <c r="S29" s="4" t="s">
        <v>129</v>
      </c>
      <c r="T29" s="3"/>
      <c r="U29" s="3"/>
      <c r="V29" s="3">
        <v>0</v>
      </c>
      <c r="W29" s="3">
        <v>0</v>
      </c>
      <c r="X29" s="3">
        <v>100</v>
      </c>
      <c r="Y29" s="4" t="s">
        <v>130</v>
      </c>
      <c r="Z29" s="3" t="s">
        <v>109</v>
      </c>
      <c r="AA29" s="5">
        <v>61488</v>
      </c>
      <c r="AB29" s="5">
        <v>508.33</v>
      </c>
      <c r="AC29" s="6">
        <v>0</v>
      </c>
      <c r="AD29" s="6">
        <f>AC29*1.12</f>
        <v>0</v>
      </c>
      <c r="AE29" s="5">
        <v>61320</v>
      </c>
      <c r="AF29" s="6">
        <v>508.33</v>
      </c>
      <c r="AG29" s="6">
        <f t="shared" si="1"/>
        <v>31170795.599999998</v>
      </c>
      <c r="AH29" s="6">
        <f t="shared" si="2"/>
        <v>34911291.072000004</v>
      </c>
      <c r="AI29" s="5">
        <v>61320</v>
      </c>
      <c r="AJ29" s="6">
        <v>508.33</v>
      </c>
      <c r="AK29" s="6">
        <f t="shared" si="3"/>
        <v>31170795.599999998</v>
      </c>
      <c r="AL29" s="6">
        <f t="shared" si="4"/>
        <v>34911291.072000004</v>
      </c>
      <c r="AM29" s="5">
        <v>61320</v>
      </c>
      <c r="AN29" s="6">
        <v>508.33</v>
      </c>
      <c r="AO29" s="6">
        <f t="shared" si="5"/>
        <v>31170795.599999998</v>
      </c>
      <c r="AP29" s="6">
        <f t="shared" si="6"/>
        <v>34911291.072000004</v>
      </c>
      <c r="AQ29" s="6">
        <v>61488</v>
      </c>
      <c r="AR29" s="5">
        <v>508.33</v>
      </c>
      <c r="AS29" s="6">
        <f t="shared" si="7"/>
        <v>31256195.04</v>
      </c>
      <c r="AT29" s="6">
        <f t="shared" si="8"/>
        <v>35006938.444800004</v>
      </c>
      <c r="AU29" s="6">
        <f t="shared" si="9"/>
        <v>306936</v>
      </c>
      <c r="AV29" s="8">
        <v>0</v>
      </c>
      <c r="AW29" s="8">
        <f t="shared" si="0"/>
        <v>0</v>
      </c>
      <c r="AX29" s="4" t="s">
        <v>149</v>
      </c>
      <c r="AY29" s="4" t="s">
        <v>145</v>
      </c>
      <c r="AZ29" s="4" t="s">
        <v>143</v>
      </c>
      <c r="BA29" s="4"/>
      <c r="BB29" s="4"/>
      <c r="BC29" s="4"/>
      <c r="BD29" s="4"/>
      <c r="BE29" s="4"/>
      <c r="BF29" s="4"/>
      <c r="BG29" s="4"/>
      <c r="BH29" s="4"/>
      <c r="BI29" s="4"/>
    </row>
    <row r="30" spans="1:61" s="13" customFormat="1" ht="25.5" customHeight="1">
      <c r="A30" s="3"/>
      <c r="B30" s="4" t="s">
        <v>185</v>
      </c>
      <c r="C30" s="3"/>
      <c r="D30" s="27" t="s">
        <v>192</v>
      </c>
      <c r="E30" s="3" t="s">
        <v>127</v>
      </c>
      <c r="F30" s="3" t="s">
        <v>142</v>
      </c>
      <c r="G30" s="10" t="s">
        <v>143</v>
      </c>
      <c r="H30" s="3" t="s">
        <v>128</v>
      </c>
      <c r="I30" s="3"/>
      <c r="J30" s="3"/>
      <c r="K30" s="3">
        <v>0</v>
      </c>
      <c r="L30" s="3">
        <v>710000000</v>
      </c>
      <c r="M30" s="10" t="s">
        <v>144</v>
      </c>
      <c r="N30" s="4" t="s">
        <v>154</v>
      </c>
      <c r="O30" s="3" t="s">
        <v>28</v>
      </c>
      <c r="P30" s="10">
        <v>190000000</v>
      </c>
      <c r="Q30" s="10" t="s">
        <v>136</v>
      </c>
      <c r="R30" s="3"/>
      <c r="S30" s="4" t="s">
        <v>129</v>
      </c>
      <c r="T30" s="3"/>
      <c r="U30" s="3"/>
      <c r="V30" s="3">
        <v>0</v>
      </c>
      <c r="W30" s="3">
        <v>0</v>
      </c>
      <c r="X30" s="3">
        <v>100</v>
      </c>
      <c r="Y30" s="4" t="s">
        <v>130</v>
      </c>
      <c r="Z30" s="3" t="s">
        <v>109</v>
      </c>
      <c r="AA30" s="5">
        <v>46116</v>
      </c>
      <c r="AB30" s="5">
        <v>508.33</v>
      </c>
      <c r="AC30" s="6">
        <v>0</v>
      </c>
      <c r="AD30" s="6">
        <v>0</v>
      </c>
      <c r="AE30" s="5">
        <v>61320</v>
      </c>
      <c r="AF30" s="6">
        <v>508.33</v>
      </c>
      <c r="AG30" s="6">
        <f t="shared" si="1"/>
        <v>31170795.599999998</v>
      </c>
      <c r="AH30" s="6">
        <f t="shared" si="2"/>
        <v>34911291.072000004</v>
      </c>
      <c r="AI30" s="5">
        <v>61320</v>
      </c>
      <c r="AJ30" s="6">
        <v>508.33</v>
      </c>
      <c r="AK30" s="6">
        <f t="shared" si="3"/>
        <v>31170795.599999998</v>
      </c>
      <c r="AL30" s="6">
        <f t="shared" si="4"/>
        <v>34911291.072000004</v>
      </c>
      <c r="AM30" s="5">
        <v>61320</v>
      </c>
      <c r="AN30" s="6">
        <v>508.33</v>
      </c>
      <c r="AO30" s="6">
        <f t="shared" si="5"/>
        <v>31170795.599999998</v>
      </c>
      <c r="AP30" s="6">
        <f t="shared" si="6"/>
        <v>34911291.072000004</v>
      </c>
      <c r="AQ30" s="6">
        <v>61488</v>
      </c>
      <c r="AR30" s="5">
        <v>508.33</v>
      </c>
      <c r="AS30" s="6">
        <f t="shared" si="7"/>
        <v>31256195.04</v>
      </c>
      <c r="AT30" s="6">
        <f t="shared" si="8"/>
        <v>35006938.444800004</v>
      </c>
      <c r="AU30" s="6">
        <f t="shared" si="9"/>
        <v>291564</v>
      </c>
      <c r="AV30" s="8">
        <v>0</v>
      </c>
      <c r="AW30" s="8">
        <v>0</v>
      </c>
      <c r="AX30" s="4" t="s">
        <v>149</v>
      </c>
      <c r="AY30" s="4" t="s">
        <v>145</v>
      </c>
      <c r="AZ30" s="4" t="s">
        <v>143</v>
      </c>
      <c r="BA30" s="4"/>
      <c r="BB30" s="4"/>
      <c r="BC30" s="4"/>
      <c r="BD30" s="4"/>
      <c r="BE30" s="4"/>
      <c r="BF30" s="4"/>
      <c r="BG30" s="4"/>
      <c r="BH30" s="4"/>
      <c r="BI30" s="4"/>
    </row>
    <row r="31" spans="1:61" s="13" customFormat="1" ht="25.5" customHeight="1">
      <c r="A31" s="3"/>
      <c r="B31" s="4" t="s">
        <v>185</v>
      </c>
      <c r="C31" s="3"/>
      <c r="D31" s="27" t="s">
        <v>255</v>
      </c>
      <c r="E31" s="3" t="s">
        <v>127</v>
      </c>
      <c r="F31" s="3" t="s">
        <v>142</v>
      </c>
      <c r="G31" s="10" t="s">
        <v>143</v>
      </c>
      <c r="H31" s="3" t="s">
        <v>128</v>
      </c>
      <c r="I31" s="3"/>
      <c r="J31" s="3"/>
      <c r="K31" s="3">
        <v>0</v>
      </c>
      <c r="L31" s="3">
        <v>710000000</v>
      </c>
      <c r="M31" s="10" t="s">
        <v>144</v>
      </c>
      <c r="N31" s="4" t="s">
        <v>252</v>
      </c>
      <c r="O31" s="3" t="s">
        <v>28</v>
      </c>
      <c r="P31" s="10">
        <v>190000000</v>
      </c>
      <c r="Q31" s="10" t="s">
        <v>136</v>
      </c>
      <c r="R31" s="3"/>
      <c r="S31" s="4" t="s">
        <v>129</v>
      </c>
      <c r="T31" s="3"/>
      <c r="U31" s="3"/>
      <c r="V31" s="3">
        <v>0</v>
      </c>
      <c r="W31" s="3">
        <v>0</v>
      </c>
      <c r="X31" s="3">
        <v>100</v>
      </c>
      <c r="Y31" s="4" t="s">
        <v>130</v>
      </c>
      <c r="Z31" s="3" t="s">
        <v>109</v>
      </c>
      <c r="AA31" s="5">
        <v>30912</v>
      </c>
      <c r="AB31" s="5">
        <v>508.33</v>
      </c>
      <c r="AC31" s="6">
        <f>AA31*AB31</f>
        <v>15713496.959999999</v>
      </c>
      <c r="AD31" s="6">
        <f>AC31*1.12</f>
        <v>17599116.595200002</v>
      </c>
      <c r="AE31" s="5">
        <v>61320</v>
      </c>
      <c r="AF31" s="6">
        <v>508.33</v>
      </c>
      <c r="AG31" s="6">
        <f aca="true" t="shared" si="10" ref="AG31:AG36">AE31*AF31</f>
        <v>31170795.599999998</v>
      </c>
      <c r="AH31" s="6">
        <f aca="true" t="shared" si="11" ref="AH31:AH36">AG31*1.12</f>
        <v>34911291.072000004</v>
      </c>
      <c r="AI31" s="5">
        <v>61320</v>
      </c>
      <c r="AJ31" s="6">
        <v>508.33</v>
      </c>
      <c r="AK31" s="6">
        <f aca="true" t="shared" si="12" ref="AK31:AK36">AI31*AJ31</f>
        <v>31170795.599999998</v>
      </c>
      <c r="AL31" s="6">
        <f aca="true" t="shared" si="13" ref="AL31:AL36">AK31*1.12</f>
        <v>34911291.072000004</v>
      </c>
      <c r="AM31" s="5">
        <v>61320</v>
      </c>
      <c r="AN31" s="6">
        <v>508.33</v>
      </c>
      <c r="AO31" s="6">
        <f aca="true" t="shared" si="14" ref="AO31:AO36">AM31*AN31</f>
        <v>31170795.599999998</v>
      </c>
      <c r="AP31" s="6">
        <f aca="true" t="shared" si="15" ref="AP31:AP36">AO31*1.12</f>
        <v>34911291.072000004</v>
      </c>
      <c r="AQ31" s="6">
        <v>61488</v>
      </c>
      <c r="AR31" s="5">
        <v>508.33</v>
      </c>
      <c r="AS31" s="6">
        <f aca="true" t="shared" si="16" ref="AS31:AS36">AQ31*AR31</f>
        <v>31256195.04</v>
      </c>
      <c r="AT31" s="6">
        <f aca="true" t="shared" si="17" ref="AT31:AT36">AS31*1.12</f>
        <v>35006938.444800004</v>
      </c>
      <c r="AU31" s="6">
        <f aca="true" t="shared" si="18" ref="AU31:AU36">SUM(AA31+AE31+AI31+AM31+AQ31)</f>
        <v>276360</v>
      </c>
      <c r="AV31" s="8">
        <v>0</v>
      </c>
      <c r="AW31" s="8">
        <v>0</v>
      </c>
      <c r="AX31" s="4" t="s">
        <v>149</v>
      </c>
      <c r="AY31" s="4" t="s">
        <v>145</v>
      </c>
      <c r="AZ31" s="4" t="s">
        <v>143</v>
      </c>
      <c r="BA31" s="4"/>
      <c r="BB31" s="4"/>
      <c r="BC31" s="4"/>
      <c r="BD31" s="4"/>
      <c r="BE31" s="4"/>
      <c r="BF31" s="4"/>
      <c r="BG31" s="4"/>
      <c r="BH31" s="4"/>
      <c r="BI31" s="4"/>
    </row>
    <row r="32" spans="1:61" s="13" customFormat="1" ht="25.5" customHeight="1">
      <c r="A32" s="3"/>
      <c r="B32" s="4" t="s">
        <v>185</v>
      </c>
      <c r="C32" s="3"/>
      <c r="D32" s="27" t="s">
        <v>261</v>
      </c>
      <c r="E32" s="3" t="s">
        <v>127</v>
      </c>
      <c r="F32" s="3" t="s">
        <v>142</v>
      </c>
      <c r="G32" s="10" t="s">
        <v>143</v>
      </c>
      <c r="H32" s="3" t="s">
        <v>128</v>
      </c>
      <c r="I32" s="3"/>
      <c r="J32" s="3"/>
      <c r="K32" s="3">
        <v>0</v>
      </c>
      <c r="L32" s="3">
        <v>710000000</v>
      </c>
      <c r="M32" s="10" t="s">
        <v>144</v>
      </c>
      <c r="N32" s="4" t="s">
        <v>258</v>
      </c>
      <c r="O32" s="3" t="s">
        <v>28</v>
      </c>
      <c r="P32" s="10">
        <v>190000000</v>
      </c>
      <c r="Q32" s="10" t="s">
        <v>136</v>
      </c>
      <c r="R32" s="3"/>
      <c r="S32" s="4" t="s">
        <v>129</v>
      </c>
      <c r="T32" s="3"/>
      <c r="U32" s="3"/>
      <c r="V32" s="3">
        <v>0</v>
      </c>
      <c r="W32" s="3">
        <v>0</v>
      </c>
      <c r="X32" s="3">
        <v>100</v>
      </c>
      <c r="Y32" s="4" t="s">
        <v>130</v>
      </c>
      <c r="Z32" s="3" t="s">
        <v>109</v>
      </c>
      <c r="AA32" s="5">
        <v>22080</v>
      </c>
      <c r="AB32" s="5">
        <v>508.33</v>
      </c>
      <c r="AC32" s="6">
        <f>AA32*AB32</f>
        <v>11223926.4</v>
      </c>
      <c r="AD32" s="6">
        <f>AC32*1.12</f>
        <v>12570797.568000002</v>
      </c>
      <c r="AE32" s="5">
        <v>61320</v>
      </c>
      <c r="AF32" s="6">
        <v>508.33</v>
      </c>
      <c r="AG32" s="6">
        <f t="shared" si="10"/>
        <v>31170795.599999998</v>
      </c>
      <c r="AH32" s="6">
        <f t="shared" si="11"/>
        <v>34911291.072000004</v>
      </c>
      <c r="AI32" s="5">
        <v>61320</v>
      </c>
      <c r="AJ32" s="6">
        <v>508.33</v>
      </c>
      <c r="AK32" s="6">
        <f t="shared" si="12"/>
        <v>31170795.599999998</v>
      </c>
      <c r="AL32" s="6">
        <f t="shared" si="13"/>
        <v>34911291.072000004</v>
      </c>
      <c r="AM32" s="5">
        <v>61320</v>
      </c>
      <c r="AN32" s="6">
        <v>508.33</v>
      </c>
      <c r="AO32" s="6">
        <f t="shared" si="14"/>
        <v>31170795.599999998</v>
      </c>
      <c r="AP32" s="6">
        <f t="shared" si="15"/>
        <v>34911291.072000004</v>
      </c>
      <c r="AQ32" s="6">
        <v>61488</v>
      </c>
      <c r="AR32" s="5">
        <v>508.33</v>
      </c>
      <c r="AS32" s="6">
        <f t="shared" si="16"/>
        <v>31256195.04</v>
      </c>
      <c r="AT32" s="6">
        <f t="shared" si="17"/>
        <v>35006938.444800004</v>
      </c>
      <c r="AU32" s="6">
        <f t="shared" si="18"/>
        <v>267528</v>
      </c>
      <c r="AV32" s="8">
        <f>SUM(AC32+AG32+AK32+AO32+AS32)</f>
        <v>135992508.23999998</v>
      </c>
      <c r="AW32" s="8">
        <f>AV32*1.12</f>
        <v>152311609.2288</v>
      </c>
      <c r="AX32" s="4" t="s">
        <v>149</v>
      </c>
      <c r="AY32" s="4" t="s">
        <v>145</v>
      </c>
      <c r="AZ32" s="4" t="s">
        <v>143</v>
      </c>
      <c r="BA32" s="4"/>
      <c r="BB32" s="4"/>
      <c r="BC32" s="4"/>
      <c r="BD32" s="4"/>
      <c r="BE32" s="4"/>
      <c r="BF32" s="4"/>
      <c r="BG32" s="4"/>
      <c r="BH32" s="4"/>
      <c r="BI32" s="4"/>
    </row>
    <row r="33" spans="1:61" s="13" customFormat="1" ht="25.5" customHeight="1">
      <c r="A33" s="3"/>
      <c r="B33" s="4" t="s">
        <v>146</v>
      </c>
      <c r="C33" s="3"/>
      <c r="D33" s="27" t="s">
        <v>167</v>
      </c>
      <c r="E33" s="3" t="s">
        <v>127</v>
      </c>
      <c r="F33" s="3" t="s">
        <v>142</v>
      </c>
      <c r="G33" s="10" t="s">
        <v>143</v>
      </c>
      <c r="H33" s="3" t="s">
        <v>128</v>
      </c>
      <c r="I33" s="3"/>
      <c r="J33" s="3"/>
      <c r="K33" s="3">
        <v>0</v>
      </c>
      <c r="L33" s="3">
        <v>710000000</v>
      </c>
      <c r="M33" s="10" t="s">
        <v>144</v>
      </c>
      <c r="N33" s="4" t="s">
        <v>160</v>
      </c>
      <c r="O33" s="3" t="s">
        <v>28</v>
      </c>
      <c r="P33" s="10">
        <v>630000000</v>
      </c>
      <c r="Q33" s="10" t="s">
        <v>135</v>
      </c>
      <c r="R33" s="3"/>
      <c r="S33" s="4" t="s">
        <v>129</v>
      </c>
      <c r="T33" s="3"/>
      <c r="U33" s="3"/>
      <c r="V33" s="3">
        <v>0</v>
      </c>
      <c r="W33" s="3">
        <v>0</v>
      </c>
      <c r="X33" s="3">
        <v>100</v>
      </c>
      <c r="Y33" s="4" t="s">
        <v>130</v>
      </c>
      <c r="Z33" s="3" t="s">
        <v>109</v>
      </c>
      <c r="AA33" s="5">
        <v>30744</v>
      </c>
      <c r="AB33" s="5">
        <v>508.33</v>
      </c>
      <c r="AC33" s="6">
        <v>0</v>
      </c>
      <c r="AD33" s="6">
        <f>AC33*1.12</f>
        <v>0</v>
      </c>
      <c r="AE33" s="5">
        <v>28470</v>
      </c>
      <c r="AF33" s="6">
        <v>508.33</v>
      </c>
      <c r="AG33" s="6">
        <f t="shared" si="10"/>
        <v>14472155.1</v>
      </c>
      <c r="AH33" s="6">
        <f t="shared" si="11"/>
        <v>16208813.712000001</v>
      </c>
      <c r="AI33" s="5">
        <v>28470</v>
      </c>
      <c r="AJ33" s="6">
        <v>508.33</v>
      </c>
      <c r="AK33" s="6">
        <f t="shared" si="12"/>
        <v>14472155.1</v>
      </c>
      <c r="AL33" s="6">
        <f t="shared" si="13"/>
        <v>16208813.712000001</v>
      </c>
      <c r="AM33" s="5">
        <v>28470</v>
      </c>
      <c r="AN33" s="6">
        <v>508.33</v>
      </c>
      <c r="AO33" s="6">
        <f t="shared" si="14"/>
        <v>14472155.1</v>
      </c>
      <c r="AP33" s="6">
        <f t="shared" si="15"/>
        <v>16208813.712000001</v>
      </c>
      <c r="AQ33" s="6">
        <v>30744</v>
      </c>
      <c r="AR33" s="5">
        <v>508.33</v>
      </c>
      <c r="AS33" s="6">
        <f t="shared" si="16"/>
        <v>15628097.52</v>
      </c>
      <c r="AT33" s="6">
        <f t="shared" si="17"/>
        <v>17503469.222400002</v>
      </c>
      <c r="AU33" s="6">
        <f t="shared" si="18"/>
        <v>146898</v>
      </c>
      <c r="AV33" s="8">
        <v>0</v>
      </c>
      <c r="AW33" s="8">
        <f t="shared" si="0"/>
        <v>0</v>
      </c>
      <c r="AX33" s="4" t="s">
        <v>149</v>
      </c>
      <c r="AY33" s="4" t="s">
        <v>145</v>
      </c>
      <c r="AZ33" s="4" t="s">
        <v>143</v>
      </c>
      <c r="BA33" s="4"/>
      <c r="BB33" s="4"/>
      <c r="BC33" s="4"/>
      <c r="BD33" s="4"/>
      <c r="BE33" s="4"/>
      <c r="BF33" s="4"/>
      <c r="BG33" s="4"/>
      <c r="BH33" s="4"/>
      <c r="BI33" s="4"/>
    </row>
    <row r="34" spans="1:61" s="13" customFormat="1" ht="25.5" customHeight="1">
      <c r="A34" s="3"/>
      <c r="B34" s="4" t="s">
        <v>185</v>
      </c>
      <c r="C34" s="3"/>
      <c r="D34" s="27" t="s">
        <v>193</v>
      </c>
      <c r="E34" s="3" t="s">
        <v>127</v>
      </c>
      <c r="F34" s="3" t="s">
        <v>142</v>
      </c>
      <c r="G34" s="10" t="s">
        <v>143</v>
      </c>
      <c r="H34" s="3" t="s">
        <v>128</v>
      </c>
      <c r="I34" s="3"/>
      <c r="J34" s="3"/>
      <c r="K34" s="3">
        <v>0</v>
      </c>
      <c r="L34" s="3">
        <v>710000000</v>
      </c>
      <c r="M34" s="10" t="s">
        <v>144</v>
      </c>
      <c r="N34" s="4" t="s">
        <v>154</v>
      </c>
      <c r="O34" s="3" t="s">
        <v>28</v>
      </c>
      <c r="P34" s="10">
        <v>630000000</v>
      </c>
      <c r="Q34" s="10" t="s">
        <v>135</v>
      </c>
      <c r="R34" s="3"/>
      <c r="S34" s="4" t="s">
        <v>129</v>
      </c>
      <c r="T34" s="3"/>
      <c r="U34" s="3"/>
      <c r="V34" s="3">
        <v>0</v>
      </c>
      <c r="W34" s="3">
        <v>0</v>
      </c>
      <c r="X34" s="3">
        <v>100</v>
      </c>
      <c r="Y34" s="4" t="s">
        <v>130</v>
      </c>
      <c r="Z34" s="3" t="s">
        <v>109</v>
      </c>
      <c r="AA34" s="5">
        <v>23058</v>
      </c>
      <c r="AB34" s="5">
        <v>508.33</v>
      </c>
      <c r="AC34" s="6">
        <v>0</v>
      </c>
      <c r="AD34" s="6">
        <v>0</v>
      </c>
      <c r="AE34" s="5">
        <v>28470</v>
      </c>
      <c r="AF34" s="6">
        <v>508.33</v>
      </c>
      <c r="AG34" s="6">
        <f t="shared" si="10"/>
        <v>14472155.1</v>
      </c>
      <c r="AH34" s="6">
        <f t="shared" si="11"/>
        <v>16208813.712000001</v>
      </c>
      <c r="AI34" s="5">
        <v>28470</v>
      </c>
      <c r="AJ34" s="6">
        <v>508.33</v>
      </c>
      <c r="AK34" s="6">
        <f t="shared" si="12"/>
        <v>14472155.1</v>
      </c>
      <c r="AL34" s="6">
        <f t="shared" si="13"/>
        <v>16208813.712000001</v>
      </c>
      <c r="AM34" s="5">
        <v>28470</v>
      </c>
      <c r="AN34" s="6">
        <v>508.33</v>
      </c>
      <c r="AO34" s="6">
        <f t="shared" si="14"/>
        <v>14472155.1</v>
      </c>
      <c r="AP34" s="6">
        <f t="shared" si="15"/>
        <v>16208813.712000001</v>
      </c>
      <c r="AQ34" s="6">
        <v>30744</v>
      </c>
      <c r="AR34" s="5">
        <v>508.33</v>
      </c>
      <c r="AS34" s="6">
        <f t="shared" si="16"/>
        <v>15628097.52</v>
      </c>
      <c r="AT34" s="6">
        <f t="shared" si="17"/>
        <v>17503469.222400002</v>
      </c>
      <c r="AU34" s="6">
        <f t="shared" si="18"/>
        <v>139212</v>
      </c>
      <c r="AV34" s="8">
        <v>0</v>
      </c>
      <c r="AW34" s="8">
        <v>0</v>
      </c>
      <c r="AX34" s="4" t="s">
        <v>149</v>
      </c>
      <c r="AY34" s="4" t="s">
        <v>145</v>
      </c>
      <c r="AZ34" s="4" t="s">
        <v>143</v>
      </c>
      <c r="BA34" s="4"/>
      <c r="BB34" s="4"/>
      <c r="BC34" s="4"/>
      <c r="BD34" s="4"/>
      <c r="BE34" s="4"/>
      <c r="BF34" s="4"/>
      <c r="BG34" s="4"/>
      <c r="BH34" s="4"/>
      <c r="BI34" s="4"/>
    </row>
    <row r="35" spans="1:61" s="13" customFormat="1" ht="25.5" customHeight="1">
      <c r="A35" s="3"/>
      <c r="B35" s="4" t="s">
        <v>185</v>
      </c>
      <c r="C35" s="3"/>
      <c r="D35" s="27" t="s">
        <v>256</v>
      </c>
      <c r="E35" s="3" t="s">
        <v>127</v>
      </c>
      <c r="F35" s="3" t="s">
        <v>142</v>
      </c>
      <c r="G35" s="10" t="s">
        <v>143</v>
      </c>
      <c r="H35" s="3" t="s">
        <v>128</v>
      </c>
      <c r="I35" s="3"/>
      <c r="J35" s="3"/>
      <c r="K35" s="3">
        <v>0</v>
      </c>
      <c r="L35" s="3">
        <v>710000000</v>
      </c>
      <c r="M35" s="10" t="s">
        <v>144</v>
      </c>
      <c r="N35" s="4" t="s">
        <v>252</v>
      </c>
      <c r="O35" s="3" t="s">
        <v>28</v>
      </c>
      <c r="P35" s="10">
        <v>630000000</v>
      </c>
      <c r="Q35" s="10" t="s">
        <v>135</v>
      </c>
      <c r="R35" s="3"/>
      <c r="S35" s="4" t="s">
        <v>129</v>
      </c>
      <c r="T35" s="3"/>
      <c r="U35" s="3"/>
      <c r="V35" s="3">
        <v>0</v>
      </c>
      <c r="W35" s="3">
        <v>0</v>
      </c>
      <c r="X35" s="3">
        <v>100</v>
      </c>
      <c r="Y35" s="4" t="s">
        <v>130</v>
      </c>
      <c r="Z35" s="3" t="s">
        <v>109</v>
      </c>
      <c r="AA35" s="5">
        <v>15456</v>
      </c>
      <c r="AB35" s="5">
        <v>508.33</v>
      </c>
      <c r="AC35" s="6">
        <f>AA35*AB35</f>
        <v>7856748.4799999995</v>
      </c>
      <c r="AD35" s="6">
        <f aca="true" t="shared" si="19" ref="AD35:AD44">AC35*1.12</f>
        <v>8799558.297600001</v>
      </c>
      <c r="AE35" s="5">
        <v>28470</v>
      </c>
      <c r="AF35" s="6">
        <v>508.33</v>
      </c>
      <c r="AG35" s="6">
        <f t="shared" si="10"/>
        <v>14472155.1</v>
      </c>
      <c r="AH35" s="6">
        <f t="shared" si="11"/>
        <v>16208813.712000001</v>
      </c>
      <c r="AI35" s="5">
        <v>28470</v>
      </c>
      <c r="AJ35" s="6">
        <v>508.33</v>
      </c>
      <c r="AK35" s="6">
        <f t="shared" si="12"/>
        <v>14472155.1</v>
      </c>
      <c r="AL35" s="6">
        <f t="shared" si="13"/>
        <v>16208813.712000001</v>
      </c>
      <c r="AM35" s="5">
        <v>28470</v>
      </c>
      <c r="AN35" s="6">
        <v>508.33</v>
      </c>
      <c r="AO35" s="6">
        <f t="shared" si="14"/>
        <v>14472155.1</v>
      </c>
      <c r="AP35" s="6">
        <f t="shared" si="15"/>
        <v>16208813.712000001</v>
      </c>
      <c r="AQ35" s="6">
        <v>30744</v>
      </c>
      <c r="AR35" s="5">
        <v>508.33</v>
      </c>
      <c r="AS35" s="6">
        <f t="shared" si="16"/>
        <v>15628097.52</v>
      </c>
      <c r="AT35" s="6">
        <f t="shared" si="17"/>
        <v>17503469.222400002</v>
      </c>
      <c r="AU35" s="6">
        <f t="shared" si="18"/>
        <v>131610</v>
      </c>
      <c r="AV35" s="8">
        <v>0</v>
      </c>
      <c r="AW35" s="8">
        <v>0</v>
      </c>
      <c r="AX35" s="4" t="s">
        <v>149</v>
      </c>
      <c r="AY35" s="4" t="s">
        <v>145</v>
      </c>
      <c r="AZ35" s="4" t="s">
        <v>143</v>
      </c>
      <c r="BA35" s="4"/>
      <c r="BB35" s="4"/>
      <c r="BC35" s="4"/>
      <c r="BD35" s="4"/>
      <c r="BE35" s="4"/>
      <c r="BF35" s="4"/>
      <c r="BG35" s="4"/>
      <c r="BH35" s="4"/>
      <c r="BI35" s="4"/>
    </row>
    <row r="36" spans="1:61" s="13" customFormat="1" ht="25.5" customHeight="1">
      <c r="A36" s="3"/>
      <c r="B36" s="4" t="s">
        <v>185</v>
      </c>
      <c r="C36" s="3"/>
      <c r="D36" s="27" t="s">
        <v>262</v>
      </c>
      <c r="E36" s="3" t="s">
        <v>127</v>
      </c>
      <c r="F36" s="3" t="s">
        <v>142</v>
      </c>
      <c r="G36" s="10" t="s">
        <v>143</v>
      </c>
      <c r="H36" s="3" t="s">
        <v>128</v>
      </c>
      <c r="I36" s="3"/>
      <c r="J36" s="3"/>
      <c r="K36" s="3">
        <v>0</v>
      </c>
      <c r="L36" s="3">
        <v>710000000</v>
      </c>
      <c r="M36" s="10" t="s">
        <v>144</v>
      </c>
      <c r="N36" s="4" t="s">
        <v>258</v>
      </c>
      <c r="O36" s="3" t="s">
        <v>28</v>
      </c>
      <c r="P36" s="10">
        <v>630000000</v>
      </c>
      <c r="Q36" s="10" t="s">
        <v>135</v>
      </c>
      <c r="R36" s="3"/>
      <c r="S36" s="4" t="s">
        <v>129</v>
      </c>
      <c r="T36" s="3"/>
      <c r="U36" s="3"/>
      <c r="V36" s="3">
        <v>0</v>
      </c>
      <c r="W36" s="3">
        <v>0</v>
      </c>
      <c r="X36" s="3">
        <v>100</v>
      </c>
      <c r="Y36" s="4" t="s">
        <v>130</v>
      </c>
      <c r="Z36" s="3" t="s">
        <v>109</v>
      </c>
      <c r="AA36" s="5">
        <v>11040</v>
      </c>
      <c r="AB36" s="5">
        <v>508.33</v>
      </c>
      <c r="AC36" s="6">
        <f>AA36*AB36</f>
        <v>5611963.2</v>
      </c>
      <c r="AD36" s="6">
        <f t="shared" si="19"/>
        <v>6285398.784000001</v>
      </c>
      <c r="AE36" s="5">
        <v>28470</v>
      </c>
      <c r="AF36" s="6">
        <v>508.33</v>
      </c>
      <c r="AG36" s="6">
        <f t="shared" si="10"/>
        <v>14472155.1</v>
      </c>
      <c r="AH36" s="6">
        <f t="shared" si="11"/>
        <v>16208813.712000001</v>
      </c>
      <c r="AI36" s="5">
        <v>28470</v>
      </c>
      <c r="AJ36" s="6">
        <v>508.33</v>
      </c>
      <c r="AK36" s="6">
        <f t="shared" si="12"/>
        <v>14472155.1</v>
      </c>
      <c r="AL36" s="6">
        <f t="shared" si="13"/>
        <v>16208813.712000001</v>
      </c>
      <c r="AM36" s="5">
        <v>28470</v>
      </c>
      <c r="AN36" s="6">
        <v>508.33</v>
      </c>
      <c r="AO36" s="6">
        <f t="shared" si="14"/>
        <v>14472155.1</v>
      </c>
      <c r="AP36" s="6">
        <f t="shared" si="15"/>
        <v>16208813.712000001</v>
      </c>
      <c r="AQ36" s="6">
        <v>30744</v>
      </c>
      <c r="AR36" s="5">
        <v>508.33</v>
      </c>
      <c r="AS36" s="6">
        <f t="shared" si="16"/>
        <v>15628097.52</v>
      </c>
      <c r="AT36" s="6">
        <f t="shared" si="17"/>
        <v>17503469.222400002</v>
      </c>
      <c r="AU36" s="6">
        <f t="shared" si="18"/>
        <v>127194</v>
      </c>
      <c r="AV36" s="8">
        <f>SUM(AC36+AG36+AK36+AO36+AS36)</f>
        <v>64656526.019999996</v>
      </c>
      <c r="AW36" s="8">
        <f>AV36*1.12</f>
        <v>72415309.1424</v>
      </c>
      <c r="AX36" s="4" t="s">
        <v>149</v>
      </c>
      <c r="AY36" s="4" t="s">
        <v>145</v>
      </c>
      <c r="AZ36" s="4" t="s">
        <v>143</v>
      </c>
      <c r="BA36" s="4"/>
      <c r="BB36" s="4"/>
      <c r="BC36" s="4"/>
      <c r="BD36" s="4"/>
      <c r="BE36" s="4"/>
      <c r="BF36" s="4"/>
      <c r="BG36" s="4"/>
      <c r="BH36" s="4"/>
      <c r="BI36" s="4"/>
    </row>
    <row r="37" spans="1:61" s="13" customFormat="1" ht="25.5" customHeight="1">
      <c r="A37" s="3"/>
      <c r="B37" s="4" t="s">
        <v>146</v>
      </c>
      <c r="C37" s="3"/>
      <c r="D37" s="27" t="s">
        <v>170</v>
      </c>
      <c r="E37" s="3" t="s">
        <v>127</v>
      </c>
      <c r="F37" s="3" t="s">
        <v>142</v>
      </c>
      <c r="G37" s="10" t="s">
        <v>143</v>
      </c>
      <c r="H37" s="3" t="s">
        <v>128</v>
      </c>
      <c r="I37" s="3"/>
      <c r="J37" s="3"/>
      <c r="K37" s="3">
        <v>0</v>
      </c>
      <c r="L37" s="3">
        <v>710000000</v>
      </c>
      <c r="M37" s="10" t="s">
        <v>144</v>
      </c>
      <c r="N37" s="4" t="s">
        <v>160</v>
      </c>
      <c r="O37" s="3" t="s">
        <v>28</v>
      </c>
      <c r="P37" s="10">
        <v>610000000</v>
      </c>
      <c r="Q37" s="10" t="s">
        <v>138</v>
      </c>
      <c r="R37" s="3"/>
      <c r="S37" s="4" t="s">
        <v>129</v>
      </c>
      <c r="T37" s="3"/>
      <c r="U37" s="3"/>
      <c r="V37" s="3">
        <v>0</v>
      </c>
      <c r="W37" s="3">
        <v>0</v>
      </c>
      <c r="X37" s="3">
        <v>100</v>
      </c>
      <c r="Y37" s="4" t="s">
        <v>130</v>
      </c>
      <c r="Z37" s="3" t="s">
        <v>109</v>
      </c>
      <c r="AA37" s="5">
        <v>52704</v>
      </c>
      <c r="AB37" s="5">
        <v>508.33</v>
      </c>
      <c r="AC37" s="6">
        <v>0</v>
      </c>
      <c r="AD37" s="6">
        <f t="shared" si="19"/>
        <v>0</v>
      </c>
      <c r="AE37" s="5">
        <v>43800</v>
      </c>
      <c r="AF37" s="6">
        <v>508.33</v>
      </c>
      <c r="AG37" s="6">
        <f t="shared" si="1"/>
        <v>22264854</v>
      </c>
      <c r="AH37" s="6">
        <f t="shared" si="2"/>
        <v>24936636.480000004</v>
      </c>
      <c r="AI37" s="5">
        <v>43800</v>
      </c>
      <c r="AJ37" s="6">
        <v>508.33</v>
      </c>
      <c r="AK37" s="6">
        <f t="shared" si="3"/>
        <v>22264854</v>
      </c>
      <c r="AL37" s="6">
        <f t="shared" si="4"/>
        <v>24936636.480000004</v>
      </c>
      <c r="AM37" s="5">
        <v>43800</v>
      </c>
      <c r="AN37" s="6">
        <v>508.33</v>
      </c>
      <c r="AO37" s="6">
        <f t="shared" si="5"/>
        <v>22264854</v>
      </c>
      <c r="AP37" s="6">
        <f t="shared" si="6"/>
        <v>24936636.480000004</v>
      </c>
      <c r="AQ37" s="6">
        <v>43920</v>
      </c>
      <c r="AR37" s="5">
        <v>508.33</v>
      </c>
      <c r="AS37" s="6">
        <f t="shared" si="7"/>
        <v>22325853.599999998</v>
      </c>
      <c r="AT37" s="6">
        <f t="shared" si="8"/>
        <v>25004956.032</v>
      </c>
      <c r="AU37" s="6">
        <f t="shared" si="9"/>
        <v>228024</v>
      </c>
      <c r="AV37" s="8">
        <v>0</v>
      </c>
      <c r="AW37" s="8">
        <f t="shared" si="0"/>
        <v>0</v>
      </c>
      <c r="AX37" s="4" t="s">
        <v>149</v>
      </c>
      <c r="AY37" s="4" t="s">
        <v>145</v>
      </c>
      <c r="AZ37" s="4" t="s">
        <v>143</v>
      </c>
      <c r="BA37" s="4"/>
      <c r="BB37" s="4"/>
      <c r="BC37" s="4"/>
      <c r="BD37" s="4"/>
      <c r="BE37" s="4"/>
      <c r="BF37" s="4"/>
      <c r="BG37" s="4"/>
      <c r="BH37" s="4"/>
      <c r="BI37" s="4"/>
    </row>
    <row r="38" spans="1:61" s="13" customFormat="1" ht="25.5" customHeight="1">
      <c r="A38" s="3"/>
      <c r="B38" s="4" t="s">
        <v>185</v>
      </c>
      <c r="C38" s="3"/>
      <c r="D38" s="27" t="s">
        <v>194</v>
      </c>
      <c r="E38" s="3" t="s">
        <v>127</v>
      </c>
      <c r="F38" s="3" t="s">
        <v>142</v>
      </c>
      <c r="G38" s="10" t="s">
        <v>143</v>
      </c>
      <c r="H38" s="3" t="s">
        <v>128</v>
      </c>
      <c r="I38" s="3"/>
      <c r="J38" s="3"/>
      <c r="K38" s="3">
        <v>0</v>
      </c>
      <c r="L38" s="3">
        <v>710000000</v>
      </c>
      <c r="M38" s="10" t="s">
        <v>144</v>
      </c>
      <c r="N38" s="4" t="s">
        <v>154</v>
      </c>
      <c r="O38" s="3" t="s">
        <v>28</v>
      </c>
      <c r="P38" s="10">
        <v>610000000</v>
      </c>
      <c r="Q38" s="10" t="s">
        <v>138</v>
      </c>
      <c r="R38" s="3"/>
      <c r="S38" s="4" t="s">
        <v>129</v>
      </c>
      <c r="T38" s="3"/>
      <c r="U38" s="3"/>
      <c r="V38" s="3">
        <v>0</v>
      </c>
      <c r="W38" s="3">
        <v>0</v>
      </c>
      <c r="X38" s="3">
        <v>100</v>
      </c>
      <c r="Y38" s="4" t="s">
        <v>130</v>
      </c>
      <c r="Z38" s="3" t="s">
        <v>109</v>
      </c>
      <c r="AA38" s="5">
        <v>39528</v>
      </c>
      <c r="AB38" s="5">
        <v>508.33</v>
      </c>
      <c r="AC38" s="6">
        <f>AA38*AB38</f>
        <v>20093268.24</v>
      </c>
      <c r="AD38" s="6">
        <f t="shared" si="19"/>
        <v>22504460.4288</v>
      </c>
      <c r="AE38" s="5">
        <v>43800</v>
      </c>
      <c r="AF38" s="6">
        <v>508.33</v>
      </c>
      <c r="AG38" s="6">
        <f t="shared" si="1"/>
        <v>22264854</v>
      </c>
      <c r="AH38" s="6">
        <f t="shared" si="2"/>
        <v>24936636.480000004</v>
      </c>
      <c r="AI38" s="5">
        <v>43800</v>
      </c>
      <c r="AJ38" s="6">
        <v>508.33</v>
      </c>
      <c r="AK38" s="6">
        <f t="shared" si="3"/>
        <v>22264854</v>
      </c>
      <c r="AL38" s="6">
        <f t="shared" si="4"/>
        <v>24936636.480000004</v>
      </c>
      <c r="AM38" s="5">
        <v>43800</v>
      </c>
      <c r="AN38" s="6">
        <v>508.33</v>
      </c>
      <c r="AO38" s="6">
        <f t="shared" si="5"/>
        <v>22264854</v>
      </c>
      <c r="AP38" s="6">
        <f t="shared" si="6"/>
        <v>24936636.480000004</v>
      </c>
      <c r="AQ38" s="6">
        <v>43920</v>
      </c>
      <c r="AR38" s="5">
        <v>508.33</v>
      </c>
      <c r="AS38" s="6">
        <f t="shared" si="7"/>
        <v>22325853.599999998</v>
      </c>
      <c r="AT38" s="6">
        <f t="shared" si="8"/>
        <v>25004956.032</v>
      </c>
      <c r="AU38" s="6">
        <f t="shared" si="9"/>
        <v>214848</v>
      </c>
      <c r="AV38" s="8">
        <f>SUM(AC38+AG38+AK38+AO38+AS38)</f>
        <v>109213683.83999999</v>
      </c>
      <c r="AW38" s="8">
        <f t="shared" si="0"/>
        <v>122319325.9008</v>
      </c>
      <c r="AX38" s="4" t="s">
        <v>149</v>
      </c>
      <c r="AY38" s="4" t="s">
        <v>145</v>
      </c>
      <c r="AZ38" s="4" t="s">
        <v>143</v>
      </c>
      <c r="BA38" s="4"/>
      <c r="BB38" s="4"/>
      <c r="BC38" s="4"/>
      <c r="BD38" s="4"/>
      <c r="BE38" s="4"/>
      <c r="BF38" s="4"/>
      <c r="BG38" s="4"/>
      <c r="BH38" s="4"/>
      <c r="BI38" s="4"/>
    </row>
    <row r="39" spans="1:61" s="13" customFormat="1" ht="25.5" customHeight="1">
      <c r="A39" s="3"/>
      <c r="B39" s="4" t="s">
        <v>146</v>
      </c>
      <c r="C39" s="3"/>
      <c r="D39" s="27" t="s">
        <v>171</v>
      </c>
      <c r="E39" s="3" t="s">
        <v>127</v>
      </c>
      <c r="F39" s="3" t="s">
        <v>142</v>
      </c>
      <c r="G39" s="10" t="s">
        <v>143</v>
      </c>
      <c r="H39" s="3" t="s">
        <v>128</v>
      </c>
      <c r="I39" s="3"/>
      <c r="J39" s="3"/>
      <c r="K39" s="3">
        <v>0</v>
      </c>
      <c r="L39" s="3">
        <v>710000000</v>
      </c>
      <c r="M39" s="10" t="s">
        <v>144</v>
      </c>
      <c r="N39" s="4" t="s">
        <v>160</v>
      </c>
      <c r="O39" s="3" t="s">
        <v>28</v>
      </c>
      <c r="P39" s="10">
        <v>430000000</v>
      </c>
      <c r="Q39" s="10" t="s">
        <v>139</v>
      </c>
      <c r="R39" s="3"/>
      <c r="S39" s="4" t="s">
        <v>129</v>
      </c>
      <c r="T39" s="3"/>
      <c r="U39" s="3"/>
      <c r="V39" s="3">
        <v>0</v>
      </c>
      <c r="W39" s="3">
        <v>0</v>
      </c>
      <c r="X39" s="3">
        <v>100</v>
      </c>
      <c r="Y39" s="4" t="s">
        <v>130</v>
      </c>
      <c r="Z39" s="3" t="s">
        <v>109</v>
      </c>
      <c r="AA39" s="5">
        <v>35136</v>
      </c>
      <c r="AB39" s="5">
        <v>508.33</v>
      </c>
      <c r="AC39" s="6">
        <v>0</v>
      </c>
      <c r="AD39" s="6">
        <f t="shared" si="19"/>
        <v>0</v>
      </c>
      <c r="AE39" s="5">
        <v>26280</v>
      </c>
      <c r="AF39" s="6">
        <v>508.33</v>
      </c>
      <c r="AG39" s="6">
        <f t="shared" si="1"/>
        <v>13358912.4</v>
      </c>
      <c r="AH39" s="6">
        <f t="shared" si="2"/>
        <v>14961981.888000002</v>
      </c>
      <c r="AI39" s="5">
        <v>26280</v>
      </c>
      <c r="AJ39" s="6">
        <v>508.33</v>
      </c>
      <c r="AK39" s="6">
        <f t="shared" si="3"/>
        <v>13358912.4</v>
      </c>
      <c r="AL39" s="6">
        <f t="shared" si="4"/>
        <v>14961981.888000002</v>
      </c>
      <c r="AM39" s="5">
        <v>26280</v>
      </c>
      <c r="AN39" s="6">
        <v>508.33</v>
      </c>
      <c r="AO39" s="6">
        <f t="shared" si="5"/>
        <v>13358912.4</v>
      </c>
      <c r="AP39" s="6">
        <f t="shared" si="6"/>
        <v>14961981.888000002</v>
      </c>
      <c r="AQ39" s="6">
        <v>26352</v>
      </c>
      <c r="AR39" s="5">
        <v>508.33</v>
      </c>
      <c r="AS39" s="6">
        <f t="shared" si="7"/>
        <v>13395512.16</v>
      </c>
      <c r="AT39" s="6">
        <f t="shared" si="8"/>
        <v>15002973.619200002</v>
      </c>
      <c r="AU39" s="6">
        <f t="shared" si="9"/>
        <v>140328</v>
      </c>
      <c r="AV39" s="8">
        <v>0</v>
      </c>
      <c r="AW39" s="8">
        <f t="shared" si="0"/>
        <v>0</v>
      </c>
      <c r="AX39" s="4" t="s">
        <v>149</v>
      </c>
      <c r="AY39" s="4" t="s">
        <v>145</v>
      </c>
      <c r="AZ39" s="4" t="s">
        <v>143</v>
      </c>
      <c r="BA39" s="4"/>
      <c r="BB39" s="4"/>
      <c r="BC39" s="4"/>
      <c r="BD39" s="4"/>
      <c r="BE39" s="4"/>
      <c r="BF39" s="4"/>
      <c r="BG39" s="4"/>
      <c r="BH39" s="4"/>
      <c r="BI39" s="4"/>
    </row>
    <row r="40" spans="1:61" s="13" customFormat="1" ht="25.5" customHeight="1">
      <c r="A40" s="3"/>
      <c r="B40" s="4" t="s">
        <v>185</v>
      </c>
      <c r="C40" s="3"/>
      <c r="D40" s="27" t="s">
        <v>195</v>
      </c>
      <c r="E40" s="3" t="s">
        <v>127</v>
      </c>
      <c r="F40" s="3" t="s">
        <v>142</v>
      </c>
      <c r="G40" s="10" t="s">
        <v>143</v>
      </c>
      <c r="H40" s="3" t="s">
        <v>128</v>
      </c>
      <c r="I40" s="3"/>
      <c r="J40" s="3"/>
      <c r="K40" s="3">
        <v>0</v>
      </c>
      <c r="L40" s="3">
        <v>710000000</v>
      </c>
      <c r="M40" s="10" t="s">
        <v>144</v>
      </c>
      <c r="N40" s="4" t="s">
        <v>154</v>
      </c>
      <c r="O40" s="3" t="s">
        <v>28</v>
      </c>
      <c r="P40" s="10">
        <v>430000000</v>
      </c>
      <c r="Q40" s="10" t="s">
        <v>139</v>
      </c>
      <c r="R40" s="3"/>
      <c r="S40" s="4" t="s">
        <v>129</v>
      </c>
      <c r="T40" s="3"/>
      <c r="U40" s="3"/>
      <c r="V40" s="3">
        <v>0</v>
      </c>
      <c r="W40" s="3">
        <v>0</v>
      </c>
      <c r="X40" s="3">
        <v>100</v>
      </c>
      <c r="Y40" s="4" t="s">
        <v>130</v>
      </c>
      <c r="Z40" s="3" t="s">
        <v>109</v>
      </c>
      <c r="AA40" s="5">
        <v>26352</v>
      </c>
      <c r="AB40" s="5">
        <v>508.33</v>
      </c>
      <c r="AC40" s="6">
        <f>AA40*AB40</f>
        <v>13395512.16</v>
      </c>
      <c r="AD40" s="6">
        <f t="shared" si="19"/>
        <v>15002973.619200002</v>
      </c>
      <c r="AE40" s="5">
        <v>26280</v>
      </c>
      <c r="AF40" s="6">
        <v>508.33</v>
      </c>
      <c r="AG40" s="6">
        <f t="shared" si="1"/>
        <v>13358912.4</v>
      </c>
      <c r="AH40" s="6">
        <f t="shared" si="2"/>
        <v>14961981.888000002</v>
      </c>
      <c r="AI40" s="5">
        <v>26280</v>
      </c>
      <c r="AJ40" s="6">
        <v>508.33</v>
      </c>
      <c r="AK40" s="6">
        <f t="shared" si="3"/>
        <v>13358912.4</v>
      </c>
      <c r="AL40" s="6">
        <f t="shared" si="4"/>
        <v>14961981.888000002</v>
      </c>
      <c r="AM40" s="5">
        <v>26280</v>
      </c>
      <c r="AN40" s="6">
        <v>508.33</v>
      </c>
      <c r="AO40" s="6">
        <f t="shared" si="5"/>
        <v>13358912.4</v>
      </c>
      <c r="AP40" s="6">
        <f t="shared" si="6"/>
        <v>14961981.888000002</v>
      </c>
      <c r="AQ40" s="6">
        <v>26352</v>
      </c>
      <c r="AR40" s="5">
        <v>508.33</v>
      </c>
      <c r="AS40" s="6">
        <f t="shared" si="7"/>
        <v>13395512.16</v>
      </c>
      <c r="AT40" s="6">
        <f t="shared" si="8"/>
        <v>15002973.619200002</v>
      </c>
      <c r="AU40" s="6">
        <f t="shared" si="9"/>
        <v>131544</v>
      </c>
      <c r="AV40" s="8">
        <f>SUM(AC40+AG40+AK40+AO40+AS40)</f>
        <v>66867761.519999996</v>
      </c>
      <c r="AW40" s="8">
        <f t="shared" si="0"/>
        <v>74891892.9024</v>
      </c>
      <c r="AX40" s="4" t="s">
        <v>149</v>
      </c>
      <c r="AY40" s="4" t="s">
        <v>145</v>
      </c>
      <c r="AZ40" s="4" t="s">
        <v>143</v>
      </c>
      <c r="BA40" s="4"/>
      <c r="BB40" s="4"/>
      <c r="BC40" s="4"/>
      <c r="BD40" s="4"/>
      <c r="BE40" s="4"/>
      <c r="BF40" s="4"/>
      <c r="BG40" s="4"/>
      <c r="BH40" s="4"/>
      <c r="BI40" s="4"/>
    </row>
    <row r="41" spans="1:61" s="13" customFormat="1" ht="25.5" customHeight="1">
      <c r="A41" s="3"/>
      <c r="B41" s="4" t="s">
        <v>146</v>
      </c>
      <c r="C41" s="3"/>
      <c r="D41" s="27" t="s">
        <v>172</v>
      </c>
      <c r="E41" s="3" t="s">
        <v>127</v>
      </c>
      <c r="F41" s="3" t="s">
        <v>142</v>
      </c>
      <c r="G41" s="10" t="s">
        <v>143</v>
      </c>
      <c r="H41" s="3" t="s">
        <v>128</v>
      </c>
      <c r="I41" s="3"/>
      <c r="J41" s="3"/>
      <c r="K41" s="3">
        <v>0</v>
      </c>
      <c r="L41" s="3">
        <v>710000000</v>
      </c>
      <c r="M41" s="10" t="s">
        <v>144</v>
      </c>
      <c r="N41" s="4" t="s">
        <v>160</v>
      </c>
      <c r="O41" s="3" t="s">
        <v>28</v>
      </c>
      <c r="P41" s="10">
        <v>150000000</v>
      </c>
      <c r="Q41" s="10" t="s">
        <v>140</v>
      </c>
      <c r="R41" s="3"/>
      <c r="S41" s="4" t="s">
        <v>129</v>
      </c>
      <c r="T41" s="3"/>
      <c r="U41" s="3"/>
      <c r="V41" s="3">
        <v>0</v>
      </c>
      <c r="W41" s="3">
        <v>0</v>
      </c>
      <c r="X41" s="3">
        <v>100</v>
      </c>
      <c r="Y41" s="4" t="s">
        <v>130</v>
      </c>
      <c r="Z41" s="3" t="s">
        <v>109</v>
      </c>
      <c r="AA41" s="5">
        <v>13176</v>
      </c>
      <c r="AB41" s="5">
        <v>508.33</v>
      </c>
      <c r="AC41" s="6">
        <v>0</v>
      </c>
      <c r="AD41" s="6">
        <f t="shared" si="19"/>
        <v>0</v>
      </c>
      <c r="AE41" s="5">
        <v>13140</v>
      </c>
      <c r="AF41" s="6">
        <v>508.33</v>
      </c>
      <c r="AG41" s="6">
        <f t="shared" si="1"/>
        <v>6679456.2</v>
      </c>
      <c r="AH41" s="6">
        <f t="shared" si="2"/>
        <v>7480990.944000001</v>
      </c>
      <c r="AI41" s="5">
        <v>13140</v>
      </c>
      <c r="AJ41" s="6">
        <v>508.33</v>
      </c>
      <c r="AK41" s="6">
        <f t="shared" si="3"/>
        <v>6679456.2</v>
      </c>
      <c r="AL41" s="6">
        <f t="shared" si="4"/>
        <v>7480990.944000001</v>
      </c>
      <c r="AM41" s="5">
        <v>13140</v>
      </c>
      <c r="AN41" s="6">
        <v>508.33</v>
      </c>
      <c r="AO41" s="6">
        <f t="shared" si="5"/>
        <v>6679456.2</v>
      </c>
      <c r="AP41" s="6">
        <f t="shared" si="6"/>
        <v>7480990.944000001</v>
      </c>
      <c r="AQ41" s="6">
        <v>13176</v>
      </c>
      <c r="AR41" s="5">
        <v>508.33</v>
      </c>
      <c r="AS41" s="6">
        <f t="shared" si="7"/>
        <v>6697756.08</v>
      </c>
      <c r="AT41" s="6">
        <f t="shared" si="8"/>
        <v>7501486.809600001</v>
      </c>
      <c r="AU41" s="6">
        <f t="shared" si="9"/>
        <v>65772</v>
      </c>
      <c r="AV41" s="8">
        <v>0</v>
      </c>
      <c r="AW41" s="8">
        <f t="shared" si="0"/>
        <v>0</v>
      </c>
      <c r="AX41" s="4" t="s">
        <v>149</v>
      </c>
      <c r="AY41" s="4" t="s">
        <v>145</v>
      </c>
      <c r="AZ41" s="4" t="s">
        <v>143</v>
      </c>
      <c r="BA41" s="4"/>
      <c r="BB41" s="4"/>
      <c r="BC41" s="4"/>
      <c r="BD41" s="4"/>
      <c r="BE41" s="4"/>
      <c r="BF41" s="4"/>
      <c r="BG41" s="4"/>
      <c r="BH41" s="4"/>
      <c r="BI41" s="4"/>
    </row>
    <row r="42" spans="1:61" s="13" customFormat="1" ht="25.5" customHeight="1">
      <c r="A42" s="7"/>
      <c r="B42" s="4" t="s">
        <v>185</v>
      </c>
      <c r="C42" s="7"/>
      <c r="D42" s="27" t="s">
        <v>196</v>
      </c>
      <c r="E42" s="3" t="s">
        <v>127</v>
      </c>
      <c r="F42" s="3" t="s">
        <v>142</v>
      </c>
      <c r="G42" s="10" t="s">
        <v>143</v>
      </c>
      <c r="H42" s="3" t="s">
        <v>128</v>
      </c>
      <c r="I42" s="3"/>
      <c r="J42" s="3"/>
      <c r="K42" s="3">
        <v>0</v>
      </c>
      <c r="L42" s="3">
        <v>710000000</v>
      </c>
      <c r="M42" s="10" t="s">
        <v>144</v>
      </c>
      <c r="N42" s="4" t="s">
        <v>154</v>
      </c>
      <c r="O42" s="3" t="s">
        <v>28</v>
      </c>
      <c r="P42" s="10">
        <v>150000000</v>
      </c>
      <c r="Q42" s="10" t="s">
        <v>140</v>
      </c>
      <c r="R42" s="3"/>
      <c r="S42" s="4" t="s">
        <v>129</v>
      </c>
      <c r="T42" s="3"/>
      <c r="U42" s="3"/>
      <c r="V42" s="3">
        <v>0</v>
      </c>
      <c r="W42" s="3">
        <v>0</v>
      </c>
      <c r="X42" s="3">
        <v>100</v>
      </c>
      <c r="Y42" s="4" t="s">
        <v>130</v>
      </c>
      <c r="Z42" s="3" t="s">
        <v>109</v>
      </c>
      <c r="AA42" s="5">
        <v>9882</v>
      </c>
      <c r="AB42" s="5">
        <v>508.33</v>
      </c>
      <c r="AC42" s="6">
        <f>AA42*AB42</f>
        <v>5023317.06</v>
      </c>
      <c r="AD42" s="6">
        <f t="shared" si="19"/>
        <v>5626115.1072</v>
      </c>
      <c r="AE42" s="5">
        <v>13140</v>
      </c>
      <c r="AF42" s="6">
        <v>508.33</v>
      </c>
      <c r="AG42" s="6">
        <f t="shared" si="1"/>
        <v>6679456.2</v>
      </c>
      <c r="AH42" s="6">
        <f t="shared" si="2"/>
        <v>7480990.944000001</v>
      </c>
      <c r="AI42" s="5">
        <v>13140</v>
      </c>
      <c r="AJ42" s="6">
        <v>508.33</v>
      </c>
      <c r="AK42" s="6">
        <f t="shared" si="3"/>
        <v>6679456.2</v>
      </c>
      <c r="AL42" s="6">
        <f t="shared" si="4"/>
        <v>7480990.944000001</v>
      </c>
      <c r="AM42" s="5">
        <v>13140</v>
      </c>
      <c r="AN42" s="6">
        <v>508.33</v>
      </c>
      <c r="AO42" s="6">
        <f t="shared" si="5"/>
        <v>6679456.2</v>
      </c>
      <c r="AP42" s="6">
        <f t="shared" si="6"/>
        <v>7480990.944000001</v>
      </c>
      <c r="AQ42" s="6">
        <v>13176</v>
      </c>
      <c r="AR42" s="5">
        <v>508.33</v>
      </c>
      <c r="AS42" s="6">
        <f t="shared" si="7"/>
        <v>6697756.08</v>
      </c>
      <c r="AT42" s="6">
        <f t="shared" si="8"/>
        <v>7501486.809600001</v>
      </c>
      <c r="AU42" s="6">
        <f t="shared" si="9"/>
        <v>62478</v>
      </c>
      <c r="AV42" s="8">
        <f>SUM(AC42+AG42+AK42+AO42+AS42)</f>
        <v>31759441.740000002</v>
      </c>
      <c r="AW42" s="8">
        <f t="shared" si="0"/>
        <v>35570574.7488</v>
      </c>
      <c r="AX42" s="4" t="s">
        <v>149</v>
      </c>
      <c r="AY42" s="4" t="s">
        <v>145</v>
      </c>
      <c r="AZ42" s="4" t="s">
        <v>143</v>
      </c>
      <c r="BA42" s="14"/>
      <c r="BB42" s="14"/>
      <c r="BC42" s="14"/>
      <c r="BD42" s="14"/>
      <c r="BE42" s="14"/>
      <c r="BF42" s="14"/>
      <c r="BG42" s="14"/>
      <c r="BH42" s="14"/>
      <c r="BI42" s="14"/>
    </row>
    <row r="43" spans="1:61" s="13" customFormat="1" ht="25.5" customHeight="1">
      <c r="A43" s="7"/>
      <c r="B43" s="14" t="s">
        <v>146</v>
      </c>
      <c r="C43" s="7"/>
      <c r="D43" s="28" t="s">
        <v>173</v>
      </c>
      <c r="E43" s="7" t="s">
        <v>127</v>
      </c>
      <c r="F43" s="7" t="s">
        <v>142</v>
      </c>
      <c r="G43" s="29" t="s">
        <v>143</v>
      </c>
      <c r="H43" s="7" t="s">
        <v>128</v>
      </c>
      <c r="I43" s="7"/>
      <c r="J43" s="7"/>
      <c r="K43" s="7">
        <v>0</v>
      </c>
      <c r="L43" s="7">
        <v>710000000</v>
      </c>
      <c r="M43" s="29" t="s">
        <v>144</v>
      </c>
      <c r="N43" s="4" t="s">
        <v>160</v>
      </c>
      <c r="O43" s="7" t="s">
        <v>28</v>
      </c>
      <c r="P43" s="29">
        <v>270000000</v>
      </c>
      <c r="Q43" s="29" t="s">
        <v>141</v>
      </c>
      <c r="R43" s="7"/>
      <c r="S43" s="14" t="s">
        <v>129</v>
      </c>
      <c r="T43" s="7"/>
      <c r="U43" s="7"/>
      <c r="V43" s="7">
        <v>0</v>
      </c>
      <c r="W43" s="7">
        <v>0</v>
      </c>
      <c r="X43" s="7">
        <v>100</v>
      </c>
      <c r="Y43" s="14" t="s">
        <v>130</v>
      </c>
      <c r="Z43" s="7" t="s">
        <v>109</v>
      </c>
      <c r="AA43" s="30">
        <v>8784</v>
      </c>
      <c r="AB43" s="30">
        <v>508.33</v>
      </c>
      <c r="AC43" s="15">
        <v>0</v>
      </c>
      <c r="AD43" s="15">
        <f t="shared" si="19"/>
        <v>0</v>
      </c>
      <c r="AE43" s="30">
        <v>8760</v>
      </c>
      <c r="AF43" s="15">
        <v>508.33</v>
      </c>
      <c r="AG43" s="15">
        <f t="shared" si="1"/>
        <v>4452970.8</v>
      </c>
      <c r="AH43" s="15">
        <f t="shared" si="2"/>
        <v>4987327.296</v>
      </c>
      <c r="AI43" s="30">
        <v>8760</v>
      </c>
      <c r="AJ43" s="15">
        <v>508.33</v>
      </c>
      <c r="AK43" s="15">
        <f t="shared" si="3"/>
        <v>4452970.8</v>
      </c>
      <c r="AL43" s="15">
        <f t="shared" si="4"/>
        <v>4987327.296</v>
      </c>
      <c r="AM43" s="30">
        <v>8760</v>
      </c>
      <c r="AN43" s="15">
        <v>508.33</v>
      </c>
      <c r="AO43" s="15">
        <f t="shared" si="5"/>
        <v>4452970.8</v>
      </c>
      <c r="AP43" s="15">
        <f t="shared" si="6"/>
        <v>4987327.296</v>
      </c>
      <c r="AQ43" s="15">
        <v>8784</v>
      </c>
      <c r="AR43" s="30">
        <v>508.33</v>
      </c>
      <c r="AS43" s="15">
        <f t="shared" si="7"/>
        <v>4465170.72</v>
      </c>
      <c r="AT43" s="15">
        <f t="shared" si="8"/>
        <v>5000991.2064000005</v>
      </c>
      <c r="AU43" s="15">
        <f t="shared" si="9"/>
        <v>43848</v>
      </c>
      <c r="AV43" s="31">
        <v>0</v>
      </c>
      <c r="AW43" s="31">
        <f t="shared" si="0"/>
        <v>0</v>
      </c>
      <c r="AX43" s="14" t="s">
        <v>149</v>
      </c>
      <c r="AY43" s="14" t="s">
        <v>145</v>
      </c>
      <c r="AZ43" s="14" t="s">
        <v>143</v>
      </c>
      <c r="BA43" s="14"/>
      <c r="BB43" s="14"/>
      <c r="BC43" s="14"/>
      <c r="BD43" s="14"/>
      <c r="BE43" s="14"/>
      <c r="BF43" s="14"/>
      <c r="BG43" s="14"/>
      <c r="BH43" s="14"/>
      <c r="BI43" s="14"/>
    </row>
    <row r="44" spans="1:61" s="13" customFormat="1" ht="25.5" customHeight="1">
      <c r="A44" s="7"/>
      <c r="B44" s="4" t="s">
        <v>185</v>
      </c>
      <c r="C44" s="7"/>
      <c r="D44" s="27" t="s">
        <v>197</v>
      </c>
      <c r="E44" s="3" t="s">
        <v>127</v>
      </c>
      <c r="F44" s="3" t="s">
        <v>142</v>
      </c>
      <c r="G44" s="10" t="s">
        <v>143</v>
      </c>
      <c r="H44" s="3" t="s">
        <v>128</v>
      </c>
      <c r="I44" s="3"/>
      <c r="J44" s="3"/>
      <c r="K44" s="3">
        <v>0</v>
      </c>
      <c r="L44" s="3">
        <v>710000000</v>
      </c>
      <c r="M44" s="10" t="s">
        <v>144</v>
      </c>
      <c r="N44" s="4" t="s">
        <v>154</v>
      </c>
      <c r="O44" s="3" t="s">
        <v>28</v>
      </c>
      <c r="P44" s="10">
        <v>270000000</v>
      </c>
      <c r="Q44" s="10" t="s">
        <v>141</v>
      </c>
      <c r="R44" s="3"/>
      <c r="S44" s="4" t="s">
        <v>129</v>
      </c>
      <c r="T44" s="3"/>
      <c r="U44" s="3"/>
      <c r="V44" s="3">
        <v>0</v>
      </c>
      <c r="W44" s="3">
        <v>0</v>
      </c>
      <c r="X44" s="3">
        <v>100</v>
      </c>
      <c r="Y44" s="4" t="s">
        <v>130</v>
      </c>
      <c r="Z44" s="3" t="s">
        <v>109</v>
      </c>
      <c r="AA44" s="5">
        <v>6588</v>
      </c>
      <c r="AB44" s="5">
        <v>508.33</v>
      </c>
      <c r="AC44" s="6">
        <f>AA44*AB44</f>
        <v>3348878.04</v>
      </c>
      <c r="AD44" s="6">
        <f t="shared" si="19"/>
        <v>3750743.4048000006</v>
      </c>
      <c r="AE44" s="5">
        <v>8760</v>
      </c>
      <c r="AF44" s="6">
        <v>508.33</v>
      </c>
      <c r="AG44" s="6">
        <f t="shared" si="1"/>
        <v>4452970.8</v>
      </c>
      <c r="AH44" s="6">
        <f t="shared" si="2"/>
        <v>4987327.296</v>
      </c>
      <c r="AI44" s="5">
        <v>8760</v>
      </c>
      <c r="AJ44" s="6">
        <v>508.33</v>
      </c>
      <c r="AK44" s="6">
        <f t="shared" si="3"/>
        <v>4452970.8</v>
      </c>
      <c r="AL44" s="6">
        <f t="shared" si="4"/>
        <v>4987327.296</v>
      </c>
      <c r="AM44" s="5">
        <v>8760</v>
      </c>
      <c r="AN44" s="6">
        <v>508.33</v>
      </c>
      <c r="AO44" s="6">
        <f t="shared" si="5"/>
        <v>4452970.8</v>
      </c>
      <c r="AP44" s="6">
        <f t="shared" si="6"/>
        <v>4987327.296</v>
      </c>
      <c r="AQ44" s="6">
        <v>8784</v>
      </c>
      <c r="AR44" s="5">
        <v>508.33</v>
      </c>
      <c r="AS44" s="6">
        <f t="shared" si="7"/>
        <v>4465170.72</v>
      </c>
      <c r="AT44" s="6">
        <f t="shared" si="8"/>
        <v>5000991.2064000005</v>
      </c>
      <c r="AU44" s="6">
        <f t="shared" si="9"/>
        <v>41652</v>
      </c>
      <c r="AV44" s="8">
        <f>SUM(AC44+AG44+AK44+AO44+AS44)</f>
        <v>21172961.16</v>
      </c>
      <c r="AW44" s="8">
        <f t="shared" si="0"/>
        <v>23713716.4992</v>
      </c>
      <c r="AX44" s="4" t="s">
        <v>149</v>
      </c>
      <c r="AY44" s="4" t="s">
        <v>145</v>
      </c>
      <c r="AZ44" s="4" t="s">
        <v>143</v>
      </c>
      <c r="BA44" s="14"/>
      <c r="BB44" s="14"/>
      <c r="BC44" s="14"/>
      <c r="BD44" s="14"/>
      <c r="BE44" s="14"/>
      <c r="BF44" s="14"/>
      <c r="BG44" s="14"/>
      <c r="BH44" s="14"/>
      <c r="BI44" s="14"/>
    </row>
    <row r="45" spans="1:61" s="13" customFormat="1" ht="25.5" customHeight="1">
      <c r="A45" s="7"/>
      <c r="B45" s="14" t="s">
        <v>146</v>
      </c>
      <c r="C45" s="7"/>
      <c r="D45" s="32" t="s">
        <v>177</v>
      </c>
      <c r="E45" s="7" t="s">
        <v>178</v>
      </c>
      <c r="F45" s="7" t="s">
        <v>179</v>
      </c>
      <c r="G45" s="29" t="s">
        <v>180</v>
      </c>
      <c r="H45" s="7" t="s">
        <v>128</v>
      </c>
      <c r="I45" s="7"/>
      <c r="J45" s="7"/>
      <c r="K45" s="7">
        <v>0</v>
      </c>
      <c r="L45" s="7">
        <v>710000000</v>
      </c>
      <c r="M45" s="29" t="s">
        <v>147</v>
      </c>
      <c r="N45" s="4" t="s">
        <v>154</v>
      </c>
      <c r="O45" s="7" t="s">
        <v>28</v>
      </c>
      <c r="P45" s="29">
        <v>710000000</v>
      </c>
      <c r="Q45" s="29" t="s">
        <v>181</v>
      </c>
      <c r="R45" s="7"/>
      <c r="S45" s="14" t="s">
        <v>182</v>
      </c>
      <c r="T45" s="7"/>
      <c r="U45" s="7"/>
      <c r="V45" s="7">
        <v>0</v>
      </c>
      <c r="W45" s="7">
        <v>0</v>
      </c>
      <c r="X45" s="7">
        <v>100</v>
      </c>
      <c r="Y45" s="14" t="s">
        <v>183</v>
      </c>
      <c r="Z45" s="7" t="s">
        <v>109</v>
      </c>
      <c r="AA45" s="30">
        <v>1</v>
      </c>
      <c r="AB45" s="30">
        <v>6935000</v>
      </c>
      <c r="AC45" s="15">
        <v>6935000</v>
      </c>
      <c r="AD45" s="15">
        <v>7767200.000000001</v>
      </c>
      <c r="AE45" s="30">
        <v>1</v>
      </c>
      <c r="AF45" s="15">
        <v>6935000</v>
      </c>
      <c r="AG45" s="15">
        <v>6935000</v>
      </c>
      <c r="AH45" s="15">
        <v>7767200.000000001</v>
      </c>
      <c r="AI45" s="30">
        <v>1</v>
      </c>
      <c r="AJ45" s="15">
        <v>6935000</v>
      </c>
      <c r="AK45" s="15">
        <v>6935000</v>
      </c>
      <c r="AL45" s="15">
        <v>7767200.000000001</v>
      </c>
      <c r="AM45" s="30"/>
      <c r="AN45" s="15"/>
      <c r="AO45" s="15"/>
      <c r="AP45" s="15"/>
      <c r="AQ45" s="15"/>
      <c r="AR45" s="30"/>
      <c r="AS45" s="15"/>
      <c r="AT45" s="15"/>
      <c r="AU45" s="15">
        <v>3</v>
      </c>
      <c r="AV45" s="31">
        <v>0</v>
      </c>
      <c r="AW45" s="31">
        <v>0</v>
      </c>
      <c r="AX45" s="14" t="s">
        <v>149</v>
      </c>
      <c r="AY45" s="14" t="s">
        <v>184</v>
      </c>
      <c r="AZ45" s="14" t="s">
        <v>179</v>
      </c>
      <c r="BA45" s="14"/>
      <c r="BB45" s="14"/>
      <c r="BC45" s="14"/>
      <c r="BD45" s="14"/>
      <c r="BE45" s="14"/>
      <c r="BF45" s="14"/>
      <c r="BG45" s="14"/>
      <c r="BH45" s="14"/>
      <c r="BI45" s="14"/>
    </row>
    <row r="46" spans="1:61" s="13" customFormat="1" ht="25.5" customHeight="1">
      <c r="A46" s="7"/>
      <c r="B46" s="4" t="s">
        <v>185</v>
      </c>
      <c r="C46" s="7"/>
      <c r="D46" s="33" t="s">
        <v>200</v>
      </c>
      <c r="E46" s="7" t="s">
        <v>178</v>
      </c>
      <c r="F46" s="7" t="s">
        <v>179</v>
      </c>
      <c r="G46" s="29" t="s">
        <v>180</v>
      </c>
      <c r="H46" s="7" t="s">
        <v>128</v>
      </c>
      <c r="I46" s="7"/>
      <c r="J46" s="7"/>
      <c r="K46" s="7">
        <v>0</v>
      </c>
      <c r="L46" s="7">
        <v>710000000</v>
      </c>
      <c r="M46" s="29" t="s">
        <v>147</v>
      </c>
      <c r="N46" s="4" t="s">
        <v>199</v>
      </c>
      <c r="O46" s="7" t="s">
        <v>28</v>
      </c>
      <c r="P46" s="29">
        <v>710000000</v>
      </c>
      <c r="Q46" s="29" t="s">
        <v>181</v>
      </c>
      <c r="R46" s="7"/>
      <c r="S46" s="14" t="s">
        <v>201</v>
      </c>
      <c r="T46" s="7"/>
      <c r="U46" s="7"/>
      <c r="V46" s="7">
        <v>0</v>
      </c>
      <c r="W46" s="7">
        <v>0</v>
      </c>
      <c r="X46" s="7">
        <v>100</v>
      </c>
      <c r="Y46" s="14" t="s">
        <v>183</v>
      </c>
      <c r="Z46" s="7" t="s">
        <v>109</v>
      </c>
      <c r="AA46" s="34">
        <v>1</v>
      </c>
      <c r="AB46" s="35">
        <v>0</v>
      </c>
      <c r="AC46" s="35">
        <v>0</v>
      </c>
      <c r="AD46" s="35">
        <v>0</v>
      </c>
      <c r="AE46" s="34">
        <v>1</v>
      </c>
      <c r="AF46" s="34">
        <v>6935000</v>
      </c>
      <c r="AG46" s="34">
        <v>6935000</v>
      </c>
      <c r="AH46" s="34">
        <v>7767200.000000001</v>
      </c>
      <c r="AI46" s="34">
        <v>1</v>
      </c>
      <c r="AJ46" s="34">
        <v>6935000</v>
      </c>
      <c r="AK46" s="34">
        <v>6935000</v>
      </c>
      <c r="AL46" s="34">
        <v>7767200.000000001</v>
      </c>
      <c r="AM46" s="34">
        <v>1</v>
      </c>
      <c r="AN46" s="34">
        <v>6935000</v>
      </c>
      <c r="AO46" s="34">
        <f>AM46*AN46</f>
        <v>6935000</v>
      </c>
      <c r="AP46" s="34">
        <f>AO46*1.12</f>
        <v>7767200.000000001</v>
      </c>
      <c r="AQ46" s="34"/>
      <c r="AR46" s="34"/>
      <c r="AS46" s="34"/>
      <c r="AT46" s="34"/>
      <c r="AU46" s="36">
        <v>1</v>
      </c>
      <c r="AV46" s="37">
        <v>0</v>
      </c>
      <c r="AW46" s="8">
        <v>0</v>
      </c>
      <c r="AX46" s="4" t="s">
        <v>149</v>
      </c>
      <c r="AY46" s="4" t="s">
        <v>202</v>
      </c>
      <c r="AZ46" s="4" t="s">
        <v>203</v>
      </c>
      <c r="BA46" s="11"/>
      <c r="BB46" s="11"/>
      <c r="BC46" s="11"/>
      <c r="BD46" s="11"/>
      <c r="BE46" s="11"/>
      <c r="BF46" s="11"/>
      <c r="BG46" s="11"/>
      <c r="BH46" s="11"/>
      <c r="BI46" s="11"/>
    </row>
    <row r="47" spans="1:61" s="13" customFormat="1" ht="25.5" customHeight="1">
      <c r="A47" s="7"/>
      <c r="B47" s="4" t="s">
        <v>185</v>
      </c>
      <c r="C47" s="11"/>
      <c r="D47" s="11" t="s">
        <v>231</v>
      </c>
      <c r="E47" s="11" t="s">
        <v>178</v>
      </c>
      <c r="F47" s="4" t="s">
        <v>179</v>
      </c>
      <c r="G47" s="4" t="s">
        <v>180</v>
      </c>
      <c r="H47" s="11" t="s">
        <v>128</v>
      </c>
      <c r="I47" s="11"/>
      <c r="J47" s="11"/>
      <c r="K47" s="11">
        <v>0</v>
      </c>
      <c r="L47" s="11">
        <v>710000000</v>
      </c>
      <c r="M47" s="4" t="s">
        <v>147</v>
      </c>
      <c r="N47" s="11" t="s">
        <v>232</v>
      </c>
      <c r="O47" s="11" t="s">
        <v>28</v>
      </c>
      <c r="P47" s="11">
        <v>710000000</v>
      </c>
      <c r="Q47" s="4" t="s">
        <v>181</v>
      </c>
      <c r="R47" s="11"/>
      <c r="S47" s="11" t="s">
        <v>201</v>
      </c>
      <c r="T47" s="11"/>
      <c r="U47" s="11"/>
      <c r="V47" s="11">
        <v>0</v>
      </c>
      <c r="W47" s="11">
        <v>0</v>
      </c>
      <c r="X47" s="11">
        <v>100</v>
      </c>
      <c r="Y47" s="4" t="s">
        <v>183</v>
      </c>
      <c r="Z47" s="11" t="s">
        <v>109</v>
      </c>
      <c r="AA47" s="34">
        <v>1</v>
      </c>
      <c r="AB47" s="35">
        <v>0</v>
      </c>
      <c r="AC47" s="35">
        <v>0</v>
      </c>
      <c r="AD47" s="35">
        <v>0</v>
      </c>
      <c r="AE47" s="34">
        <v>1</v>
      </c>
      <c r="AF47" s="34">
        <v>6935000</v>
      </c>
      <c r="AG47" s="34">
        <v>6935000</v>
      </c>
      <c r="AH47" s="34">
        <v>7767200.000000001</v>
      </c>
      <c r="AI47" s="34">
        <v>1</v>
      </c>
      <c r="AJ47" s="34">
        <v>6935000</v>
      </c>
      <c r="AK47" s="34">
        <v>6935000</v>
      </c>
      <c r="AL47" s="34">
        <v>7767200.000000001</v>
      </c>
      <c r="AM47" s="34">
        <v>1</v>
      </c>
      <c r="AN47" s="34">
        <v>6935000</v>
      </c>
      <c r="AO47" s="34">
        <f>AM47*AN47</f>
        <v>6935000</v>
      </c>
      <c r="AP47" s="34">
        <f>AO47*1.12</f>
        <v>7767200.000000001</v>
      </c>
      <c r="AQ47" s="34"/>
      <c r="AR47" s="34"/>
      <c r="AS47" s="34"/>
      <c r="AT47" s="34"/>
      <c r="AU47" s="36">
        <v>1</v>
      </c>
      <c r="AV47" s="37">
        <v>20805000</v>
      </c>
      <c r="AW47" s="36">
        <v>23301600.000000004</v>
      </c>
      <c r="AX47" s="4" t="s">
        <v>149</v>
      </c>
      <c r="AY47" s="4" t="s">
        <v>202</v>
      </c>
      <c r="AZ47" s="4" t="s">
        <v>203</v>
      </c>
      <c r="BA47" s="11"/>
      <c r="BB47" s="11"/>
      <c r="BC47" s="11"/>
      <c r="BD47" s="11"/>
      <c r="BE47" s="11"/>
      <c r="BF47" s="11"/>
      <c r="BG47" s="11"/>
      <c r="BH47" s="11"/>
      <c r="BI47" s="11"/>
    </row>
    <row r="48" spans="1:61" s="13" customFormat="1" ht="25.5" customHeight="1">
      <c r="A48" s="7"/>
      <c r="B48" s="4" t="s">
        <v>146</v>
      </c>
      <c r="C48" s="7"/>
      <c r="D48" s="33" t="s">
        <v>217</v>
      </c>
      <c r="E48" s="7" t="s">
        <v>204</v>
      </c>
      <c r="F48" s="7" t="s">
        <v>205</v>
      </c>
      <c r="G48" s="29" t="s">
        <v>205</v>
      </c>
      <c r="H48" s="7" t="s">
        <v>206</v>
      </c>
      <c r="I48" s="7" t="s">
        <v>207</v>
      </c>
      <c r="J48" s="7"/>
      <c r="K48" s="7" t="s">
        <v>208</v>
      </c>
      <c r="L48" s="7" t="s">
        <v>209</v>
      </c>
      <c r="M48" s="29" t="s">
        <v>144</v>
      </c>
      <c r="N48" s="4" t="s">
        <v>210</v>
      </c>
      <c r="O48" s="7" t="s">
        <v>28</v>
      </c>
      <c r="P48" s="29" t="s">
        <v>211</v>
      </c>
      <c r="Q48" s="29" t="s">
        <v>212</v>
      </c>
      <c r="R48" s="7"/>
      <c r="S48" s="14" t="s">
        <v>129</v>
      </c>
      <c r="T48" s="7"/>
      <c r="U48" s="7"/>
      <c r="V48" s="7">
        <v>0</v>
      </c>
      <c r="W48" s="7" t="s">
        <v>208</v>
      </c>
      <c r="X48" s="7">
        <v>0</v>
      </c>
      <c r="Y48" s="14" t="s">
        <v>213</v>
      </c>
      <c r="Z48" s="7" t="s">
        <v>214</v>
      </c>
      <c r="AA48" s="34">
        <v>1</v>
      </c>
      <c r="AB48" s="35">
        <v>3232380000</v>
      </c>
      <c r="AC48" s="35">
        <v>3232380000</v>
      </c>
      <c r="AD48" s="35">
        <v>3232380000</v>
      </c>
      <c r="AE48" s="34">
        <v>1</v>
      </c>
      <c r="AF48" s="34">
        <v>3579820000</v>
      </c>
      <c r="AG48" s="34">
        <v>3579820000</v>
      </c>
      <c r="AH48" s="34">
        <v>3579820000</v>
      </c>
      <c r="AI48" s="34">
        <v>1</v>
      </c>
      <c r="AJ48" s="34">
        <v>3886609000</v>
      </c>
      <c r="AK48" s="34">
        <v>3886609000</v>
      </c>
      <c r="AL48" s="34">
        <v>3886609000</v>
      </c>
      <c r="AM48" s="34">
        <v>1</v>
      </c>
      <c r="AN48" s="34">
        <v>5246827000</v>
      </c>
      <c r="AO48" s="34">
        <v>5246827000</v>
      </c>
      <c r="AP48" s="34">
        <v>5246827000</v>
      </c>
      <c r="AQ48" s="34">
        <v>1</v>
      </c>
      <c r="AR48" s="34">
        <v>1911841000</v>
      </c>
      <c r="AS48" s="34">
        <v>1911841000</v>
      </c>
      <c r="AT48" s="34">
        <v>1911841000</v>
      </c>
      <c r="AU48" s="36">
        <v>1</v>
      </c>
      <c r="AV48" s="37">
        <v>0</v>
      </c>
      <c r="AW48" s="36">
        <v>0</v>
      </c>
      <c r="AX48" s="4" t="s">
        <v>149</v>
      </c>
      <c r="AY48" s="4" t="s">
        <v>215</v>
      </c>
      <c r="AZ48" s="4" t="s">
        <v>216</v>
      </c>
      <c r="BA48" s="11"/>
      <c r="BB48" s="11"/>
      <c r="BC48" s="11"/>
      <c r="BD48" s="11"/>
      <c r="BE48" s="11"/>
      <c r="BF48" s="11"/>
      <c r="BG48" s="11"/>
      <c r="BH48" s="11"/>
      <c r="BI48" s="11"/>
    </row>
    <row r="49" spans="1:61" s="13" customFormat="1" ht="25.5" customHeight="1">
      <c r="A49" s="7"/>
      <c r="B49" s="4" t="s">
        <v>229</v>
      </c>
      <c r="C49" s="7" t="s">
        <v>250</v>
      </c>
      <c r="D49" s="33" t="s">
        <v>218</v>
      </c>
      <c r="E49" s="7" t="s">
        <v>204</v>
      </c>
      <c r="F49" s="7" t="s">
        <v>205</v>
      </c>
      <c r="G49" s="29" t="s">
        <v>205</v>
      </c>
      <c r="H49" s="7" t="s">
        <v>206</v>
      </c>
      <c r="I49" s="7" t="s">
        <v>207</v>
      </c>
      <c r="J49" s="7"/>
      <c r="K49" s="7" t="s">
        <v>208</v>
      </c>
      <c r="L49" s="7" t="s">
        <v>209</v>
      </c>
      <c r="M49" s="29" t="s">
        <v>144</v>
      </c>
      <c r="N49" s="4" t="s">
        <v>199</v>
      </c>
      <c r="O49" s="7" t="s">
        <v>28</v>
      </c>
      <c r="P49" s="29" t="s">
        <v>211</v>
      </c>
      <c r="Q49" s="29" t="s">
        <v>212</v>
      </c>
      <c r="R49" s="7"/>
      <c r="S49" s="14" t="s">
        <v>129</v>
      </c>
      <c r="T49" s="7"/>
      <c r="U49" s="7"/>
      <c r="V49" s="7">
        <v>0</v>
      </c>
      <c r="W49" s="7" t="s">
        <v>208</v>
      </c>
      <c r="X49" s="7" t="s">
        <v>219</v>
      </c>
      <c r="Y49" s="14" t="s">
        <v>213</v>
      </c>
      <c r="Z49" s="7" t="s">
        <v>214</v>
      </c>
      <c r="AA49" s="34">
        <v>1</v>
      </c>
      <c r="AB49" s="34">
        <v>0</v>
      </c>
      <c r="AC49" s="34">
        <f>AA49*AB49</f>
        <v>0</v>
      </c>
      <c r="AD49" s="34">
        <f>AC49</f>
        <v>0</v>
      </c>
      <c r="AE49" s="34">
        <v>1</v>
      </c>
      <c r="AF49" s="34">
        <v>0</v>
      </c>
      <c r="AG49" s="34">
        <f>AE49*AF49</f>
        <v>0</v>
      </c>
      <c r="AH49" s="34">
        <f>AG49</f>
        <v>0</v>
      </c>
      <c r="AI49" s="34">
        <v>1</v>
      </c>
      <c r="AJ49" s="34">
        <v>0</v>
      </c>
      <c r="AK49" s="34">
        <f>AI49*AJ49</f>
        <v>0</v>
      </c>
      <c r="AL49" s="34">
        <f>AK49</f>
        <v>0</v>
      </c>
      <c r="AM49" s="34">
        <v>1</v>
      </c>
      <c r="AN49" s="34">
        <v>0</v>
      </c>
      <c r="AO49" s="34">
        <f>AM49*AN49</f>
        <v>0</v>
      </c>
      <c r="AP49" s="34">
        <f>AO49</f>
        <v>0</v>
      </c>
      <c r="AQ49" s="34">
        <v>1</v>
      </c>
      <c r="AR49" s="34">
        <v>0</v>
      </c>
      <c r="AS49" s="34">
        <f>AQ49*AR49</f>
        <v>0</v>
      </c>
      <c r="AT49" s="34">
        <f>AS49</f>
        <v>0</v>
      </c>
      <c r="AU49" s="36">
        <v>1</v>
      </c>
      <c r="AV49" s="37">
        <f>AC49+AG49+AK49+AO49+AS49</f>
        <v>0</v>
      </c>
      <c r="AW49" s="36">
        <f>AD49+AH49+AL49+AP49+AT49</f>
        <v>0</v>
      </c>
      <c r="AX49" s="4" t="s">
        <v>149</v>
      </c>
      <c r="AY49" s="4" t="s">
        <v>215</v>
      </c>
      <c r="AZ49" s="4" t="s">
        <v>216</v>
      </c>
      <c r="BA49" s="11"/>
      <c r="BB49" s="11"/>
      <c r="BC49" s="11"/>
      <c r="BD49" s="11"/>
      <c r="BE49" s="11"/>
      <c r="BF49" s="11"/>
      <c r="BG49" s="11"/>
      <c r="BH49" s="11"/>
      <c r="BI49" s="11"/>
    </row>
    <row r="50" spans="1:61" s="13" customFormat="1" ht="25.5" customHeight="1">
      <c r="A50" s="7"/>
      <c r="B50" s="4" t="s">
        <v>146</v>
      </c>
      <c r="C50" s="4"/>
      <c r="D50" s="4" t="s">
        <v>220</v>
      </c>
      <c r="E50" s="4" t="s">
        <v>221</v>
      </c>
      <c r="F50" s="4" t="s">
        <v>222</v>
      </c>
      <c r="G50" s="4" t="s">
        <v>222</v>
      </c>
      <c r="H50" s="4" t="s">
        <v>206</v>
      </c>
      <c r="I50" s="4" t="s">
        <v>223</v>
      </c>
      <c r="J50" s="4"/>
      <c r="K50" s="4" t="s">
        <v>208</v>
      </c>
      <c r="L50" s="4">
        <v>710000000</v>
      </c>
      <c r="M50" s="4" t="s">
        <v>224</v>
      </c>
      <c r="N50" s="4" t="s">
        <v>210</v>
      </c>
      <c r="O50" s="4" t="s">
        <v>28</v>
      </c>
      <c r="P50" s="4" t="s">
        <v>225</v>
      </c>
      <c r="Q50" s="4" t="s">
        <v>212</v>
      </c>
      <c r="R50" s="4"/>
      <c r="S50" s="4" t="s">
        <v>129</v>
      </c>
      <c r="T50" s="4"/>
      <c r="U50" s="4"/>
      <c r="V50" s="4">
        <v>0</v>
      </c>
      <c r="W50" s="4">
        <v>0</v>
      </c>
      <c r="X50" s="4">
        <v>100</v>
      </c>
      <c r="Y50" s="4" t="s">
        <v>226</v>
      </c>
      <c r="Z50" s="4" t="s">
        <v>109</v>
      </c>
      <c r="AA50" s="8">
        <f>1826*366</f>
        <v>668316</v>
      </c>
      <c r="AB50" s="8">
        <v>2495</v>
      </c>
      <c r="AC50" s="8">
        <f>AA50*AB50</f>
        <v>1667448420</v>
      </c>
      <c r="AD50" s="8">
        <v>1867542230.4</v>
      </c>
      <c r="AE50" s="8">
        <v>666351.55</v>
      </c>
      <c r="AF50" s="8">
        <v>2495</v>
      </c>
      <c r="AG50" s="8">
        <f>AE50*AF50</f>
        <v>1662547117.25</v>
      </c>
      <c r="AH50" s="8">
        <v>1862052771.3200002</v>
      </c>
      <c r="AI50" s="8">
        <v>666351.55</v>
      </c>
      <c r="AJ50" s="8">
        <v>2495</v>
      </c>
      <c r="AK50" s="8">
        <f>AI50*AJ50</f>
        <v>1662547117.25</v>
      </c>
      <c r="AL50" s="8">
        <v>1862052771.3200002</v>
      </c>
      <c r="AM50" s="8">
        <v>666351.55</v>
      </c>
      <c r="AN50" s="8">
        <v>2495</v>
      </c>
      <c r="AO50" s="8">
        <f>AM50*AN50</f>
        <v>1662547117.25</v>
      </c>
      <c r="AP50" s="8">
        <v>1862052771.3200002</v>
      </c>
      <c r="AQ50" s="8">
        <v>668177.17</v>
      </c>
      <c r="AR50" s="8">
        <v>2495</v>
      </c>
      <c r="AS50" s="8">
        <f>AQ50*AR50</f>
        <v>1667102039.15</v>
      </c>
      <c r="AT50" s="8">
        <v>1867154283.8480003</v>
      </c>
      <c r="AU50" s="8">
        <f>AA50+AE50+AI50+AM50+AQ50</f>
        <v>3335547.8200000003</v>
      </c>
      <c r="AV50" s="8">
        <f>SUM(AC50+AG50+AK50+AO50+AS50)</f>
        <v>8322191810.9</v>
      </c>
      <c r="AW50" s="8">
        <f>AV50*1.12</f>
        <v>9320854828.208</v>
      </c>
      <c r="AX50" s="4" t="s">
        <v>149</v>
      </c>
      <c r="AY50" s="4" t="s">
        <v>227</v>
      </c>
      <c r="AZ50" s="4" t="s">
        <v>228</v>
      </c>
      <c r="BA50" s="4"/>
      <c r="BB50" s="4"/>
      <c r="BC50" s="4"/>
      <c r="BD50" s="4"/>
      <c r="BE50" s="4"/>
      <c r="BF50" s="4"/>
      <c r="BG50" s="4"/>
      <c r="BH50" s="4"/>
      <c r="BI50" s="4"/>
    </row>
    <row r="51" spans="1:61" s="17" customFormat="1" ht="25.5" customHeight="1">
      <c r="A51" s="38"/>
      <c r="B51" s="22" t="s">
        <v>175</v>
      </c>
      <c r="C51" s="38"/>
      <c r="D51" s="38"/>
      <c r="E51" s="38"/>
      <c r="F51" s="22"/>
      <c r="G51" s="22"/>
      <c r="H51" s="38"/>
      <c r="I51" s="38"/>
      <c r="J51" s="38"/>
      <c r="K51" s="38"/>
      <c r="L51" s="38"/>
      <c r="M51" s="22"/>
      <c r="N51" s="38"/>
      <c r="O51" s="38"/>
      <c r="P51" s="38"/>
      <c r="Q51" s="22"/>
      <c r="R51" s="38"/>
      <c r="S51" s="38"/>
      <c r="T51" s="38"/>
      <c r="U51" s="38"/>
      <c r="V51" s="38"/>
      <c r="W51" s="38"/>
      <c r="X51" s="38"/>
      <c r="Y51" s="22"/>
      <c r="Z51" s="38"/>
      <c r="AA51" s="38"/>
      <c r="AB51" s="38"/>
      <c r="AC51" s="38"/>
      <c r="AD51" s="38"/>
      <c r="AE51" s="38"/>
      <c r="AF51" s="38"/>
      <c r="AG51" s="38"/>
      <c r="AH51" s="38"/>
      <c r="AI51" s="38"/>
      <c r="AJ51" s="38"/>
      <c r="AK51" s="38"/>
      <c r="AL51" s="38"/>
      <c r="AM51" s="38"/>
      <c r="AN51" s="38"/>
      <c r="AO51" s="38"/>
      <c r="AP51" s="38"/>
      <c r="AQ51" s="38"/>
      <c r="AR51" s="38"/>
      <c r="AS51" s="38"/>
      <c r="AT51" s="38"/>
      <c r="AU51" s="38"/>
      <c r="AV51" s="39">
        <f>SUM(AV11:AV50)</f>
        <v>9126857363.0471</v>
      </c>
      <c r="AW51" s="39">
        <f>SUM(AW11:AW50)</f>
        <v>10222080246.612753</v>
      </c>
      <c r="AX51" s="38"/>
      <c r="AY51" s="38"/>
      <c r="AZ51" s="38"/>
      <c r="BA51" s="38"/>
      <c r="BB51" s="38"/>
      <c r="BC51" s="38"/>
      <c r="BD51" s="38"/>
      <c r="BE51" s="38"/>
      <c r="BF51" s="38"/>
      <c r="BG51" s="38"/>
      <c r="BH51" s="38"/>
      <c r="BI51" s="38"/>
    </row>
    <row r="52" spans="1:61" ht="25.5" customHeight="1">
      <c r="A52" s="11"/>
      <c r="B52" s="38" t="s">
        <v>176</v>
      </c>
      <c r="C52" s="11"/>
      <c r="D52" s="11"/>
      <c r="E52" s="11"/>
      <c r="F52" s="4"/>
      <c r="G52" s="4"/>
      <c r="H52" s="11"/>
      <c r="I52" s="11"/>
      <c r="J52" s="11"/>
      <c r="K52" s="11"/>
      <c r="L52" s="11"/>
      <c r="M52" s="4"/>
      <c r="N52" s="11"/>
      <c r="O52" s="11"/>
      <c r="P52" s="11"/>
      <c r="Q52" s="4"/>
      <c r="R52" s="11"/>
      <c r="S52" s="11"/>
      <c r="T52" s="11"/>
      <c r="U52" s="11"/>
      <c r="V52" s="11"/>
      <c r="W52" s="11"/>
      <c r="X52" s="11"/>
      <c r="Y52" s="4"/>
      <c r="Z52" s="11"/>
      <c r="AA52" s="11"/>
      <c r="AB52" s="11"/>
      <c r="AC52" s="11"/>
      <c r="AD52" s="11"/>
      <c r="AE52" s="11"/>
      <c r="AF52" s="11"/>
      <c r="AG52" s="11"/>
      <c r="AH52" s="11"/>
      <c r="AI52" s="11"/>
      <c r="AJ52" s="11"/>
      <c r="AK52" s="11"/>
      <c r="AL52" s="11"/>
      <c r="AM52" s="11"/>
      <c r="AN52" s="11"/>
      <c r="AO52" s="11"/>
      <c r="AP52" s="11"/>
      <c r="AQ52" s="11"/>
      <c r="AR52" s="11"/>
      <c r="AS52" s="11"/>
      <c r="AT52" s="11"/>
      <c r="AU52" s="11"/>
      <c r="AV52" s="40">
        <f>AV10+AV51</f>
        <v>9126857363.0471</v>
      </c>
      <c r="AW52" s="40">
        <f>AW10+AW51</f>
        <v>10222080246.612753</v>
      </c>
      <c r="AX52" s="11"/>
      <c r="AY52" s="11"/>
      <c r="AZ52" s="11"/>
      <c r="BA52" s="11"/>
      <c r="BB52" s="11"/>
      <c r="BC52" s="11"/>
      <c r="BD52" s="11"/>
      <c r="BE52" s="11"/>
      <c r="BF52" s="11"/>
      <c r="BG52" s="11"/>
      <c r="BH52" s="11"/>
      <c r="BI52" s="11"/>
    </row>
  </sheetData>
  <sheetProtection/>
  <mergeCells count="60">
    <mergeCell ref="A4:A6"/>
    <mergeCell ref="AY4:AZ4"/>
    <mergeCell ref="L4:L6"/>
    <mergeCell ref="M4:M6"/>
    <mergeCell ref="AW5:AW6"/>
    <mergeCell ref="D4:D6"/>
    <mergeCell ref="I4:I6"/>
    <mergeCell ref="Z4:Z6"/>
    <mergeCell ref="AH5:AH6"/>
    <mergeCell ref="E4:E6"/>
    <mergeCell ref="BA4:BI4"/>
    <mergeCell ref="AY5:AY6"/>
    <mergeCell ref="AZ5:AZ6"/>
    <mergeCell ref="BA5:BC5"/>
    <mergeCell ref="BD5:BF5"/>
    <mergeCell ref="BG5:BI5"/>
    <mergeCell ref="G4:G6"/>
    <mergeCell ref="N4:N6"/>
    <mergeCell ref="T5:U5"/>
    <mergeCell ref="S4:U4"/>
    <mergeCell ref="Q4:Q6"/>
    <mergeCell ref="O4:O6"/>
    <mergeCell ref="AP5:AP6"/>
    <mergeCell ref="AO5:AO6"/>
    <mergeCell ref="AN5:AN6"/>
    <mergeCell ref="AM5:AM6"/>
    <mergeCell ref="AI4:AL4"/>
    <mergeCell ref="AJ5:AJ6"/>
    <mergeCell ref="AM4:AP4"/>
    <mergeCell ref="AK5:AK6"/>
    <mergeCell ref="AL5:AL6"/>
    <mergeCell ref="AI5:AI6"/>
    <mergeCell ref="AA4:AD4"/>
    <mergeCell ref="AF5:AF6"/>
    <mergeCell ref="AG5:AG6"/>
    <mergeCell ref="AA5:AA6"/>
    <mergeCell ref="AB5:AB6"/>
    <mergeCell ref="AC5:AC6"/>
    <mergeCell ref="AD5:AD6"/>
    <mergeCell ref="AE5:AE6"/>
    <mergeCell ref="AE4:AH4"/>
    <mergeCell ref="B4:B6"/>
    <mergeCell ref="C4:C6"/>
    <mergeCell ref="Y4:Y6"/>
    <mergeCell ref="R4:R6"/>
    <mergeCell ref="H4:H6"/>
    <mergeCell ref="K4:K6"/>
    <mergeCell ref="J4:J6"/>
    <mergeCell ref="P4:P6"/>
    <mergeCell ref="V4:X5"/>
    <mergeCell ref="F4:F6"/>
    <mergeCell ref="AQ4:AT4"/>
    <mergeCell ref="AQ5:AQ6"/>
    <mergeCell ref="AR5:AR6"/>
    <mergeCell ref="AS5:AS6"/>
    <mergeCell ref="AT5:AT6"/>
    <mergeCell ref="AX4:AX6"/>
    <mergeCell ref="AU5:AU6"/>
    <mergeCell ref="AV5:AV6"/>
    <mergeCell ref="AU4:AW4"/>
  </mergeCells>
  <dataValidations count="7">
    <dataValidation type="list" allowBlank="1" showInputMessage="1" showErrorMessage="1" sqref="H13:H50">
      <formula1>Способ_закупок</formula1>
    </dataValidation>
    <dataValidation type="list" allowBlank="1" showInputMessage="1" showErrorMessage="1" sqref="I13:I50">
      <formula1>осн</formula1>
    </dataValidation>
    <dataValidation type="list" allowBlank="1" showInputMessage="1" showErrorMessage="1" sqref="R13:R50">
      <formula1>Инкотермс</formula1>
    </dataValidation>
    <dataValidation type="list" allowBlank="1" showInputMessage="1" showErrorMessage="1" sqref="Z13:Z50">
      <formula1>НДС</formula1>
    </dataValidation>
    <dataValidation type="whole" allowBlank="1" showInputMessage="1" showErrorMessage="1" sqref="K13:K50 V13:X50">
      <formula1>0</formula1>
      <formula2>100</formula2>
    </dataValidation>
    <dataValidation type="textLength" operator="equal" allowBlank="1" showInputMessage="1" showErrorMessage="1" error="Код КАТО должен содержать 9 символов" sqref="P13:P50 L13:L50">
      <formula1>9</formula1>
    </dataValidation>
    <dataValidation type="list" allowBlank="1" showInputMessage="1" showErrorMessage="1" sqref="J13:J50">
      <formula1>Приоритет_закупок</formula1>
    </dataValidation>
  </dataValidations>
  <printOptions/>
  <pageMargins left="0.31496062992125984" right="0.31496062992125984" top="0.35433070866141736" bottom="0.35433070866141736" header="0.31496062992125984" footer="0.31496062992125984"/>
  <pageSetup horizontalDpi="600" verticalDpi="600" orientation="landscape" scale="55" r:id="rId1"/>
  <colBreaks count="2" manualBreakCount="2">
    <brk id="15" max="21" man="1"/>
    <brk id="47" max="21" man="1"/>
  </colBreaks>
</worksheet>
</file>

<file path=xl/worksheets/sheet2.xml><?xml version="1.0" encoding="utf-8"?>
<worksheet xmlns="http://schemas.openxmlformats.org/spreadsheetml/2006/main" xmlns:r="http://schemas.openxmlformats.org/officeDocument/2006/relationships">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44" t="s">
        <v>51</v>
      </c>
      <c r="B2" s="44"/>
      <c r="C2" s="2"/>
      <c r="D2" s="2"/>
    </row>
    <row r="4" spans="1:2" ht="15">
      <c r="A4" s="1" t="s">
        <v>29</v>
      </c>
      <c r="B4" s="1" t="s">
        <v>30</v>
      </c>
    </row>
    <row r="5" spans="1:2" ht="15">
      <c r="A5" s="1" t="s">
        <v>31</v>
      </c>
      <c r="B5" s="1" t="s">
        <v>32</v>
      </c>
    </row>
    <row r="6" spans="1:2" ht="15">
      <c r="A6" s="1" t="s">
        <v>33</v>
      </c>
      <c r="B6" s="1" t="s">
        <v>34</v>
      </c>
    </row>
    <row r="7" spans="1:2" ht="15">
      <c r="A7" s="1" t="s">
        <v>35</v>
      </c>
      <c r="B7" s="1" t="s">
        <v>36</v>
      </c>
    </row>
    <row r="8" spans="1:2" ht="15">
      <c r="A8" s="1" t="s">
        <v>37</v>
      </c>
      <c r="B8" s="1" t="s">
        <v>38</v>
      </c>
    </row>
    <row r="9" spans="1:2" ht="15">
      <c r="A9" s="1" t="s">
        <v>39</v>
      </c>
      <c r="B9" s="1" t="s">
        <v>40</v>
      </c>
    </row>
    <row r="10" spans="1:2" ht="15">
      <c r="A10" s="1" t="s">
        <v>41</v>
      </c>
      <c r="B10" s="1" t="s">
        <v>42</v>
      </c>
    </row>
    <row r="11" spans="1:2" ht="15">
      <c r="A11" s="1" t="s">
        <v>43</v>
      </c>
      <c r="B11" s="1" t="s">
        <v>44</v>
      </c>
    </row>
    <row r="12" spans="1:2" ht="15">
      <c r="A12" s="1" t="s">
        <v>45</v>
      </c>
      <c r="B12" s="1" t="s">
        <v>46</v>
      </c>
    </row>
    <row r="13" spans="1:2" ht="15">
      <c r="A13" s="1" t="s">
        <v>47</v>
      </c>
      <c r="B13" s="1" t="s">
        <v>48</v>
      </c>
    </row>
    <row r="14" spans="1:2" ht="15">
      <c r="A14" s="1" t="s">
        <v>49</v>
      </c>
      <c r="B14" s="1" t="s">
        <v>50</v>
      </c>
    </row>
  </sheetData>
  <sheetProtection/>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3"/>
  <sheetViews>
    <sheetView zoomScalePageLayoutView="0" workbookViewId="0" topLeftCell="A1">
      <selection activeCell="B5" sqref="B5"/>
    </sheetView>
  </sheetViews>
  <sheetFormatPr defaultColWidth="9.140625" defaultRowHeight="15"/>
  <cols>
    <col min="2" max="2" width="18.57421875" style="0" customWidth="1"/>
  </cols>
  <sheetData>
    <row r="2" ht="15">
      <c r="B2" t="s">
        <v>103</v>
      </c>
    </row>
    <row r="3" ht="15">
      <c r="B3" t="s">
        <v>104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105</v>
      </c>
    </row>
    <row r="4" ht="15">
      <c r="B4" t="s">
        <v>106</v>
      </c>
    </row>
    <row r="5" ht="15">
      <c r="B5" t="s">
        <v>107</v>
      </c>
    </row>
    <row r="6" ht="15">
      <c r="B6" t="s">
        <v>108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106</v>
      </c>
    </row>
    <row r="4" ht="15">
      <c r="B4" t="s">
        <v>107</v>
      </c>
    </row>
    <row r="5" ht="15">
      <c r="B5" t="s">
        <v>108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3:B4"/>
  <sheetViews>
    <sheetView zoomScalePageLayoutView="0" workbookViewId="0" topLeftCell="A1">
      <selection activeCell="P13" sqref="P13"/>
    </sheetView>
  </sheetViews>
  <sheetFormatPr defaultColWidth="9.140625" defaultRowHeight="15"/>
  <cols>
    <col min="2" max="2" width="11.8515625" style="0" customWidth="1"/>
  </cols>
  <sheetData>
    <row r="3" ht="15">
      <c r="B3" t="s">
        <v>109</v>
      </c>
    </row>
    <row r="4" ht="15">
      <c r="B4"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Бибигуль М  Бисултанова</cp:lastModifiedBy>
  <cp:lastPrinted>2019-11-01T05:34:26Z</cp:lastPrinted>
  <dcterms:created xsi:type="dcterms:W3CDTF">2012-09-14T10:00:02Z</dcterms:created>
  <dcterms:modified xsi:type="dcterms:W3CDTF">2020-09-09T06:43:06Z</dcterms:modified>
  <cp:category/>
  <cp:version/>
  <cp:contentType/>
  <cp:contentStatus/>
</cp:coreProperties>
</file>