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655" tabRatio="442"/>
  </bookViews>
  <sheets>
    <sheet name="Отчет АРЕМ 1 кв.2015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1Без_имени" localSheetId="0">#REF!</definedName>
    <definedName name="_1Без_имени">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A">[0]!A</definedName>
    <definedName name="as">[0]!as</definedName>
    <definedName name="AS2DocOpenMode" hidden="1">"AS2DocumentEdit"</definedName>
    <definedName name="assel" localSheetId="0">#REF!</definedName>
    <definedName name="assel">#REF!</definedName>
    <definedName name="Beg_Bal" localSheetId="0">#REF!</definedName>
    <definedName name="Beg_Bal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ClDate">[3]Info!$G$6</definedName>
    <definedName name="CompOt">#N/A</definedName>
    <definedName name="CompOt_11">CompOt_11</definedName>
    <definedName name="CompOt_12">CompOt_12</definedName>
    <definedName name="CompOt_13">CompOt_13</definedName>
    <definedName name="CompOt_14">CompOt_14</definedName>
    <definedName name="CompOt_16">CompOt_16</definedName>
    <definedName name="CompOt_17">CompOt_17</definedName>
    <definedName name="CompOt_18">CompOt_18</definedName>
    <definedName name="CompOt_19">CompOt_19</definedName>
    <definedName name="CompRas">#N/A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1">#N/A</definedName>
    <definedName name="compras2">[0]!compras2</definedName>
    <definedName name="d" hidden="1">{#N/A,#N/A,TRUE,"Лист1";#N/A,#N/A,TRUE,"Лист2";#N/A,#N/A,TRUE,"Лист3"}</definedName>
    <definedName name="Data" localSheetId="0">#REF!</definedName>
    <definedName name="Data">#REF!</definedName>
    <definedName name="ddd">#N/A</definedName>
    <definedName name="det">#N/A</definedName>
    <definedName name="dg">#N/A</definedName>
    <definedName name="e">[0]!e</definedName>
    <definedName name="End_Bal" localSheetId="0">#REF!</definedName>
    <definedName name="End_Bal">#REF!</definedName>
    <definedName name="et">[0]!et</definedName>
    <definedName name="ew">#N/A</definedName>
    <definedName name="ew_11">ew_11</definedName>
    <definedName name="ew_12">ew_12</definedName>
    <definedName name="ew_13">ew_13</definedName>
    <definedName name="ew_14">ew_14</definedName>
    <definedName name="ew_16">ew_16</definedName>
    <definedName name="ew_17">ew_17</definedName>
    <definedName name="ew_18">ew_18</definedName>
    <definedName name="ew_19">ew_19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tra_Pay" localSheetId="0">#REF!</definedName>
    <definedName name="Extra_Pay">#REF!</definedName>
    <definedName name="ey">[0]!ey</definedName>
    <definedName name="f">#N/A</definedName>
    <definedName name="fa">[0]!fa</definedName>
    <definedName name="fg">#N/A</definedName>
    <definedName name="fg_11">fg_11</definedName>
    <definedName name="fg_12">fg_12</definedName>
    <definedName name="fg_13">fg_13</definedName>
    <definedName name="fg_14">fg_14</definedName>
    <definedName name="fg_16">fg_16</definedName>
    <definedName name="fg_17">fg_17</definedName>
    <definedName name="fg_18">fg_18</definedName>
    <definedName name="fg_19">fg_19</definedName>
    <definedName name="fgh" hidden="1">{#N/A,#N/A,TRUE,"Лист1";#N/A,#N/A,TRUE,"Лист2";#N/A,#N/A,TRUE,"Лист3"}</definedName>
    <definedName name="fs">[0]!fs</definedName>
    <definedName name="Full_Print" localSheetId="0">#REF!</definedName>
    <definedName name="Full_Print">#REF!</definedName>
    <definedName name="g" hidden="1">{#N/A,#N/A,TRUE,"Лист1";#N/A,#N/A,TRUE,"Лист2";#N/A,#N/A,TRUE,"Лист3"}</definedName>
    <definedName name="h">[0]!h</definedName>
    <definedName name="Header_Row" localSheetId="0">ROW(#REF!)</definedName>
    <definedName name="Header_Row">ROW(#REF!)</definedName>
    <definedName name="hjjh" hidden="1">{#N/A,#N/A,TRUE,"Лист1";#N/A,#N/A,TRUE,"Лист2";#N/A,#N/A,TRUE,"Лист3"}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o">[0]!io</definedName>
    <definedName name="iu">[0]!iu</definedName>
    <definedName name="J">[0]!J</definedName>
    <definedName name="k">#N/A</definedName>
    <definedName name="k_11">k_11</definedName>
    <definedName name="k_12">k_12</definedName>
    <definedName name="k_13">k_13</definedName>
    <definedName name="k_14">k_14</definedName>
    <definedName name="k_16">k_16</definedName>
    <definedName name="k_17">k_17</definedName>
    <definedName name="k_18">k_18</definedName>
    <definedName name="k_19">k_19</definedName>
    <definedName name="kj" hidden="1">{#N/A,#N/A,TRUE,"Лист1";#N/A,#N/A,TRUE,"Лист2";#N/A,#N/A,TRUE,"Лист3"}</definedName>
    <definedName name="kto">[4]Форма2!$C$19:$C$24,[4]Форма2!$E$19:$F$24,[4]Форма2!$D$26:$F$31,[4]Форма2!$C$33:$C$38,[4]Форма2!$E$33:$F$38,[4]Форма2!$D$40:$F$43,[4]Форма2!$C$45:$C$48,[4]Форма2!$E$45:$F$48,[4]Форма2!$C$19</definedName>
    <definedName name="l">[0]!l</definedName>
    <definedName name="Last_Row">#N/A</definedName>
    <definedName name="lg">[0]!lg</definedName>
    <definedName name="lk">[0]!lk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_2005">'[5]1NK'!$R$10:$R$1877</definedName>
    <definedName name="m_2006">'[5]1NK'!$S$10:$S$1838</definedName>
    <definedName name="m_2007">'[5]1NK'!$T$10:$T$1838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'[6]2.2 ОтклОТМ'!$G$1:$G$65536</definedName>
    <definedName name="m_OTM2006">'[6]2.2 ОтклОТМ'!$J$1:$J$65536</definedName>
    <definedName name="m_OTM2007">'[6]2.2 ОтклОТМ'!$M$1:$M$65536</definedName>
    <definedName name="m_OTM2008">'[6]2.2 ОтклОТМ'!$P$1:$P$65536</definedName>
    <definedName name="m_OTM2009">'[6]2.2 ОтклОТМ'!$S$1:$S$65536</definedName>
    <definedName name="m_OTM2010">'[6]2.2 ОтклОТМ'!$V$1:$V$65536</definedName>
    <definedName name="m_OTMizm">'[6]1.3.2 ОТМ'!$K$1:$K$65536</definedName>
    <definedName name="m_OTMkod">'[6]1.3.2 ОТМ'!$A$1:$A$65536</definedName>
    <definedName name="m_OTMnomer">'[6]1.3.2 ОТМ'!$H$1:$H$65536</definedName>
    <definedName name="m_OTMpokaz">'[6]1.3.2 ОТМ'!$I$1:$I$65536</definedName>
    <definedName name="m_p2003" localSheetId="0">#REF!</definedName>
    <definedName name="m_p2003">#REF!</definedName>
    <definedName name="m_Predpr_I">[6]Предпр!$C$3:$C$29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[6]Предпр!$D$3:$D$29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[6]ЦентрЗатр!$A$2:$G$71</definedName>
    <definedName name="m_Zatrat_13">[7]ЦентрЗатр!$A$2:$G$71</definedName>
    <definedName name="m_Zatrat_16">[7]ЦентрЗатр!$A$2:$G$71</definedName>
    <definedName name="m_Zatrat_18">[7]ЦентрЗатр!$A$2:$G$71</definedName>
    <definedName name="m_Zatrat_Ed">[6]ЦентрЗатр!$E$2:$E$71</definedName>
    <definedName name="m_Zatrat_Ed_13">[8]ЦентрЗатр!$E$2:$E$71</definedName>
    <definedName name="m_Zatrat_Ed_16">[8]ЦентрЗатр!$E$2:$E$71</definedName>
    <definedName name="m_Zatrat_Ed_18">[8]ЦентрЗатр!$E$2:$E$71</definedName>
    <definedName name="m_Zatrat_K">[6]ЦентрЗатр!$F$2:$F$71</definedName>
    <definedName name="m_Zatrat_K_13">[8]ЦентрЗатр!$F$2:$F$71</definedName>
    <definedName name="m_Zatrat_K_16">[8]ЦентрЗатр!$F$2:$F$71</definedName>
    <definedName name="m_Zatrat_K_18">[8]ЦентрЗатр!$F$2:$F$71</definedName>
    <definedName name="m_Zatrat_N">[6]ЦентрЗатр!$G$2:$G$71</definedName>
    <definedName name="m_Zatrat_N_13">[7]ЦентрЗатр!$G$2:$G$71</definedName>
    <definedName name="m_Zatrat_N_16">[7]ЦентрЗатр!$G$2:$G$71</definedName>
    <definedName name="m_Zatrat_N_18">[7]ЦентрЗатр!$G$2:$G$71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net" localSheetId="0">#REF!</definedName>
    <definedName name="net">#REF!</definedName>
    <definedName name="Num_Pmt_Per_Year" localSheetId="0">#REF!</definedName>
    <definedName name="Num_Pmt_Per_Year">#REF!</definedName>
    <definedName name="Number_of_Payments" localSheetId="0">MATCH(0.01,'Отчет АРЕМ 1 кв.2015'!End_Bal,-1)+1</definedName>
    <definedName name="Number_of_Payments">MATCH(0.01,End_Bal,-1)+1</definedName>
    <definedName name="OpDate">[3]Info!$G$5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АРЕМ 1 кв.2015'!Loan_Start),MONTH('Отчет АРЕМ 1 кв.2015'!Loan_Start)+Payment_Number,DAY('Отчет АРЕМ 1 кв.2015'!Loan_Start))</definedName>
    <definedName name="Payment_Date">DATE(YEAR(Loan_Start),MONTH(Loan_Start)+Payment_Number,DAY(Loan_Start))</definedName>
    <definedName name="pf">[0]!pf</definedName>
    <definedName name="po" localSheetId="0">#REF!</definedName>
    <definedName name="po">#REF!</definedName>
    <definedName name="Princ" localSheetId="0">#REF!</definedName>
    <definedName name="Princ">#REF!</definedName>
    <definedName name="Print_Area_Reset" localSheetId="0">OFFSET('Отчет АРЕМ 1 кв.2015'!Full_Print,0,0,[0]!Last_Row)</definedName>
    <definedName name="Print_Area_Reset">OFFSET(Full_Print,0,0,Last_Row)</definedName>
    <definedName name="qe">[0]!qe</definedName>
    <definedName name="qr">[0]!qr</definedName>
    <definedName name="qt">[0]!qt</definedName>
    <definedName name="qwe">[9]Форма2!$C$19:$C$24,[9]Форма2!$E$19:$F$24,[9]Форма2!$D$26:$F$31,[9]Форма2!$C$33:$C$38,[9]Форма2!$E$33:$F$38,[9]Форма2!$D$40:$F$43,[9]Форма2!$C$45:$C$48,[9]Форма2!$E$45:$F$48,[9]Форма2!$C$19</definedName>
    <definedName name="qwe_13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6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8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rew" hidden="1">{#N/A,#N/A,TRUE,"Лист1";#N/A,#N/A,TRUE,"Лист2";#N/A,#N/A,TRUE,"Лист3"}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u" hidden="1">{#N/A,#N/A,TRUE,"Лист1";#N/A,#N/A,TRUE,"Лист2";#N/A,#N/A,TRUE,"Лист3"}</definedName>
    <definedName name="s">[0]!s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" hidden="1">{#N/A,#N/A,TRUE,"Лист1";#N/A,#N/A,TRUE,"Лист2";#N/A,#N/A,TRUE,"Лист3"}</definedName>
    <definedName name="TextRefCopy63">'[11]PP&amp;E mvt for 2003'!$R$18</definedName>
    <definedName name="TextRefCopy88">'[11]PP&amp;E mvt for 2003'!$P$19</definedName>
    <definedName name="TextRefCopy89">'[11]PP&amp;E mvt for 2003'!$P$46</definedName>
    <definedName name="TextRefCopy90">'[11]PP&amp;E mvt for 2003'!$P$25</definedName>
    <definedName name="TextRefCopy92">'[11]PP&amp;E mvt for 2003'!$P$26</definedName>
    <definedName name="TextRefCopy94">'[11]PP&amp;E mvt for 2003'!$P$52</definedName>
    <definedName name="TextRefCopy95">'[11]PP&amp;E mvt for 2003'!$P$53</definedName>
    <definedName name="TextRefCopyRangeCount" hidden="1">3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" hidden="1">{#N/A,#N/A,TRUE,"Лист1";#N/A,#N/A,TRUE,"Лист2";#N/A,#N/A,TRUE,"Лист3"}</definedName>
    <definedName name="tre" hidden="1">{#N/A,#N/A,TRUE,"Лист1";#N/A,#N/A,TRUE,"Лист2";#N/A,#N/A,TRUE,"Лист3"}</definedName>
    <definedName name="truy" hidden="1">{#N/A,#N/A,TRUE,"Лист1";#N/A,#N/A,TRUE,"Лист2";#N/A,#N/A,TRUE,"Лист3"}</definedName>
    <definedName name="urr">[0]!urr</definedName>
    <definedName name="Values_Entered" localSheetId="0">IF('Отчет АРЕМ 1 кв.2015'!Loan_Amount*'Отчет АРЕМ 1 кв.2015'!Interest_Rate*'Отчет АРЕМ 1 кв.2015'!Loan_Years*'Отчет АРЕМ 1 кв.2015'!Loan_Start&gt;0,1,0)</definedName>
    <definedName name="Values_Entered">IF(Loan_Amount*Interest_Rate*Loan_Years*Loan_Start&gt;0,1,0)</definedName>
    <definedName name="wr">[0]!wr</definedName>
    <definedName name="wrn.Сравнение._.с._.отраслями." hidden="1">{#N/A,#N/A,TRUE,"Лист1";#N/A,#N/A,TRUE,"Лист2";#N/A,#N/A,TRUE,"Лист3"}</definedName>
    <definedName name="wt">[0]!wt</definedName>
    <definedName name="yt">[0]!yt</definedName>
    <definedName name="Z_C37E65A7_9893_435E_9759_72E0D8A5DD87_.wvu.PrintTitles" localSheetId="0" hidden="1">#REF!</definedName>
    <definedName name="Z_C37E65A7_9893_435E_9759_72E0D8A5DD87_.wvu.PrintTitles" hidden="1">#REF!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ААААААА">#N/A</definedName>
    <definedName name="АААААААА_11">АААААААА_11</definedName>
    <definedName name="АААААААА_12">АААААААА_12</definedName>
    <definedName name="АААААААА_13">АААААААА_13</definedName>
    <definedName name="АААААААА_14">АААААААА_14</definedName>
    <definedName name="АААААААА_16">АААААААА_16</definedName>
    <definedName name="АААААААА_17">АААААААА_17</definedName>
    <definedName name="АААААААА_18">АААААААА_18</definedName>
    <definedName name="АААААААА_19">АААААААА_19</definedName>
    <definedName name="ав" hidden="1">{#N/A,#N/A,TRUE,"Лист1";#N/A,#N/A,TRUE,"Лист2";#N/A,#N/A,TRUE,"Лист3"}</definedName>
    <definedName name="Акжайык">#N/A</definedName>
    <definedName name="ап">#N/A</definedName>
    <definedName name="ап_11">ап_11</definedName>
    <definedName name="ап_12">ап_12</definedName>
    <definedName name="ап_13">ап_13</definedName>
    <definedName name="ап_14">ап_14</definedName>
    <definedName name="ап_16">ап_16</definedName>
    <definedName name="ап_17">ап_17</definedName>
    <definedName name="ап_18">ап_18</definedName>
    <definedName name="ап_19">ап_19</definedName>
    <definedName name="апа">[0]!апа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апп">#N/A</definedName>
    <definedName name="апро" hidden="1">{#N/A,#N/A,TRUE,"Лист1";#N/A,#N/A,TRUE,"Лист2";#N/A,#N/A,TRUE,"Лист3"}</definedName>
    <definedName name="ат">[0]!ат</definedName>
    <definedName name="бак">[0]!бак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1_13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6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7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БЛРаздел1_18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2_13">[15]Форма2!$C$51:$C$58,[15]Форма2!$E$51:$F$58,[15]Форма2!$C$60:$C$63,[15]Форма2!$E$60:$F$63,[15]Форма2!$C$65:$C$67,[15]Форма2!$E$65:$F$67,[15]Форма2!$C$51</definedName>
    <definedName name="БЛРаздел2_16">[15]Форма2!$C$51:$C$58,[15]Форма2!$E$51:$F$58,[15]Форма2!$C$60:$C$63,[15]Форма2!$E$60:$F$63,[15]Форма2!$C$65:$C$67,[15]Форма2!$E$65:$F$67,[15]Форма2!$C$51</definedName>
    <definedName name="БЛРаздел2_17">[16]Форма2!$C$51:$C$58,[16]Форма2!$E$51:$F$58,[16]Форма2!$C$60:$C$63,[16]Форма2!$E$60:$F$63,[16]Форма2!$C$65:$C$67,[16]Форма2!$E$65:$F$67,[16]Форма2!$C$51</definedName>
    <definedName name="БЛРаздел2_18">[15]Форма2!$C$51:$C$58,[15]Форма2!$E$51:$F$58,[15]Форма2!$C$60:$C$63,[15]Форма2!$E$60:$F$63,[15]Форма2!$C$65:$C$67,[15]Форма2!$E$65:$F$67,[15]Форма2!$C$51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3_13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6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7">[16]Форма2!$C$70:$C$72,[16]Форма2!$D$73:$F$73,[16]Форма2!$E$70:$F$72,[16]Форма2!$C$75:$C$77,[16]Форма2!$E$75:$F$77,[16]Форма2!$C$79:$C$82,[16]Форма2!$E$79:$F$82,[16]Форма2!$C$84:$C$86,[16]Форма2!$E$84:$F$86,[16]Форма2!$C$88:$C$89,[16]Форма2!$E$88:$F$89,[16]Форма2!$C$70</definedName>
    <definedName name="БЛРаздел3_18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4_13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6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7">[16]Форма2!$E$106:$F$107,[16]Форма2!$C$106:$C$107,[16]Форма2!$E$102:$F$104,[16]Форма2!$C$102:$C$104,[16]Форма2!$C$97:$C$100,[16]Форма2!$E$97:$F$100,[16]Форма2!$E$92:$F$95,[16]Форма2!$C$92:$C$95,[16]Форма2!$C$92</definedName>
    <definedName name="БЛРаздел4_18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5_13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6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7">[16]Форма2!$C$113:$C$114,[16]Форма2!$D$110:$F$112,[16]Форма2!$E$113:$F$114,[16]Форма2!$D$115:$F$115,[16]Форма2!$D$117:$F$119,[16]Форма2!$D$121:$F$122,[16]Форма2!$D$124:$F$126,[16]Форма2!$D$110</definedName>
    <definedName name="БЛРаздел5_18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6_13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6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7">[16]Форма2!$D$129:$F$132,[16]Форма2!$D$134:$F$135,[16]Форма2!$D$137:$F$140,[16]Форма2!$D$142:$F$144,[16]Форма2!$D$146:$F$150,[16]Форма2!$D$152:$F$154,[16]Форма2!$D$156:$F$162,[16]Форма2!$D$129</definedName>
    <definedName name="БЛРаздел6_18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7">[14]Форма2!$D$179:$F$185,[14]Форма2!$D$175:$F$177,[14]Форма2!$D$165:$F$173,[14]Форма2!$D$165</definedName>
    <definedName name="БЛРаздел7_13">[15]Форма2!$D$179:$F$185,[15]Форма2!$D$175:$F$177,[15]Форма2!$D$165:$F$173,[15]Форма2!$D$165</definedName>
    <definedName name="БЛРаздел7_16">[15]Форма2!$D$179:$F$185,[15]Форма2!$D$175:$F$177,[15]Форма2!$D$165:$F$173,[15]Форма2!$D$165</definedName>
    <definedName name="БЛРаздел7_17">[16]Форма2!$D$179:$F$185,[16]Форма2!$D$175:$F$177,[16]Форма2!$D$165:$F$173,[16]Форма2!$D$165</definedName>
    <definedName name="БЛРаздел7_18">[15]Форма2!$D$179:$F$185,[15]Форма2!$D$175:$F$177,[15]Форма2!$D$165:$F$173,[15]Форма2!$D$165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8_13">[15]Форма2!$E$200:$F$207,[15]Форма2!$C$200:$C$207,[15]Форма2!$E$189:$F$198,[15]Форма2!$C$189:$C$198,[15]Форма2!$E$188:$F$188,[15]Форма2!$C$188</definedName>
    <definedName name="БЛРаздел8_16">[15]Форма2!$E$200:$F$207,[15]Форма2!$C$200:$C$207,[15]Форма2!$E$189:$F$198,[15]Форма2!$C$189:$C$198,[15]Форма2!$E$188:$F$188,[15]Форма2!$C$188</definedName>
    <definedName name="БЛРаздел8_17">[16]Форма2!$E$200:$F$207,[16]Форма2!$C$200:$C$207,[16]Форма2!$E$189:$F$198,[16]Форма2!$C$189:$C$198,[16]Форма2!$E$188:$F$188,[16]Форма2!$C$188</definedName>
    <definedName name="БЛРаздел8_18">[15]Форма2!$E$200:$F$207,[15]Форма2!$C$200:$C$207,[15]Форма2!$E$189:$F$198,[15]Форма2!$C$189:$C$198,[15]Форма2!$E$188:$F$188,[15]Форма2!$C$188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ЛРаздел9_13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6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7">[16]Форма2!$E$234:$F$237,[16]Форма2!$C$234:$C$237,[16]Форма2!$E$224:$F$232,[16]Форма2!$C$224:$C$232,[16]Форма2!$E$223:$F$223,[16]Форма2!$C$223,[16]Форма2!$E$217:$F$221,[16]Форма2!$C$217:$C$221,[16]Форма2!$E$210:$F$215,[16]Форма2!$C$210:$C$215,[16]Форма2!$C$210</definedName>
    <definedName name="БЛРаздел9_18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О5">[0]!БО5</definedName>
    <definedName name="БПДанные">[14]Форма1!$C$22:$D$33,[14]Форма1!$C$36:$D$48,[14]Форма1!$C$22</definedName>
    <definedName name="БПДанные_13">[15]Форма1!$C$22:$D$33,[15]Форма1!$C$36:$D$48,[15]Форма1!$C$22</definedName>
    <definedName name="БПДанные_16">[15]Форма1!$C$22:$D$33,[15]Форма1!$C$36:$D$48,[15]Форма1!$C$22</definedName>
    <definedName name="БПДанные_17">[16]Форма1!$C$22:$D$33,[16]Форма1!$C$36:$D$48,[16]Форма1!$C$22</definedName>
    <definedName name="БПДанные_18">[15]Форма1!$C$22:$D$33,[15]Форма1!$C$36:$D$48,[15]Форма1!$C$22</definedName>
    <definedName name="Бюджет__по__подразд__2003__года_Лист1_Таблица" localSheetId="0">[17]ОТиТБ!#REF!</definedName>
    <definedName name="Бюджет__по__подразд__2003__года_Лист1_Таблица">[17]ОТиТБ!#REF!</definedName>
    <definedName name="в23ё">#N/A</definedName>
    <definedName name="в23ё_11">в23ё_11</definedName>
    <definedName name="в23ё_12">в23ё_12</definedName>
    <definedName name="в23ё_13">в23ё_13</definedName>
    <definedName name="в23ё_14">в23ё_14</definedName>
    <definedName name="в23ё_16">в23ё_16</definedName>
    <definedName name="в23ё_17">в23ё_17</definedName>
    <definedName name="в23ё_18">в23ё_18</definedName>
    <definedName name="в23ё_19">в23ё_19</definedName>
    <definedName name="В32" localSheetId="0">#REF!</definedName>
    <definedName name="В32">#REF!</definedName>
    <definedName name="вб" localSheetId="0">[18]Пр2!#REF!</definedName>
    <definedName name="вб">[18]Пр2!#REF!</definedName>
    <definedName name="вв">#N/A</definedName>
    <definedName name="вв_11">вв_11</definedName>
    <definedName name="вв_12">вв_12</definedName>
    <definedName name="вв_13">вв_13</definedName>
    <definedName name="вв_14">вв_14</definedName>
    <definedName name="вв_16">вв_16</definedName>
    <definedName name="вв_17">вв_17</definedName>
    <definedName name="вв_18">вв_18</definedName>
    <definedName name="вв_19">вв_19</definedName>
    <definedName name="ВКА" localSheetId="0">#REF!</definedName>
    <definedName name="ВКА">#REF!</definedName>
    <definedName name="ВКО" localSheetId="0">#REF!</definedName>
    <definedName name="ВКО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>[0]!вы</definedName>
    <definedName name="гггг" localSheetId="0">#REF!</definedName>
    <definedName name="гггг">#REF!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ебит">'[19]из сем'!$A$2:$B$362</definedName>
    <definedName name="дждж" hidden="1">{#N/A,#N/A,TRUE,"Лист1";#N/A,#N/A,TRUE,"Лист2";#N/A,#N/A,TRUE,"Лист3"}</definedName>
    <definedName name="Добыча">'[20]Добыча нефти4'!$F$11:$Q$12</definedName>
    <definedName name="Добыча_13">'[21]Добыча нефти4'!$F$11:$Q$12</definedName>
    <definedName name="Добыча_16">'[21]Добыча нефти4'!$F$11:$Q$12</definedName>
    <definedName name="Добыча_18">'[21]Добыча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ЕдИзм">[6]ЕдИзм!$A$1:$D$25</definedName>
    <definedName name="ЕдИзм_13">[8]ЕдИзм!$A$1:$D$25</definedName>
    <definedName name="ЕдИзм_16">[8]ЕдИзм!$A$1:$D$25</definedName>
    <definedName name="ЕдИзм_18">[8]ЕдИзм!$A$1:$D$25</definedName>
    <definedName name="енгенг">#N/A</definedName>
    <definedName name="енгенш">#N/A</definedName>
    <definedName name="_xlnm.Print_Titles" localSheetId="0">'Отчет АРЕМ 1 кв.2015'!$2:$4</definedName>
    <definedName name="й">#N/A</definedName>
    <definedName name="й_11">й_11</definedName>
    <definedName name="й_12">й_12</definedName>
    <definedName name="й_13">й_13</definedName>
    <definedName name="й_14">й_14</definedName>
    <definedName name="й_16">й_16</definedName>
    <definedName name="й_17">й_17</definedName>
    <definedName name="й_18">й_18</definedName>
    <definedName name="й_19">й_19</definedName>
    <definedName name="йй">#N/A</definedName>
    <definedName name="йй_11">йй_11</definedName>
    <definedName name="йй_12">йй_12</definedName>
    <definedName name="йй_13">йй_13</definedName>
    <definedName name="йй_14">йй_14</definedName>
    <definedName name="йй_16">йй_16</definedName>
    <definedName name="йй_17">йй_17</definedName>
    <definedName name="йй_18">йй_18</definedName>
    <definedName name="йй_19">йй_19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юнь">[0]!июнь</definedName>
    <definedName name="ке">#N/A</definedName>
    <definedName name="ке_11">ке_11</definedName>
    <definedName name="ке_12">ке_12</definedName>
    <definedName name="ке_13">ке_13</definedName>
    <definedName name="ке_14">ке_14</definedName>
    <definedName name="ке_16">ке_16</definedName>
    <definedName name="ке_17">ке_17</definedName>
    <definedName name="ке_18">ке_18</definedName>
    <definedName name="ке_19">ке_19</definedName>
    <definedName name="кеппппппппппп" hidden="1">{#N/A,#N/A,TRUE,"Лист1";#N/A,#N/A,TRUE,"Лист2";#N/A,#N/A,TRUE,"Лист3"}</definedName>
    <definedName name="кпн">[0]!кпн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ддл">#N/A</definedName>
    <definedName name="лдж">#N/A</definedName>
    <definedName name="лджл">#N/A</definedName>
    <definedName name="лдлд">#N/A</definedName>
    <definedName name="лжщшз">#N/A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бр" localSheetId="0">[18]Пр2!#REF!</definedName>
    <definedName name="мбр">[18]Пр2!#REF!</definedName>
    <definedName name="мес" hidden="1">{#N/A,#N/A,TRUE,"Лист1";#N/A,#N/A,TRUE,"Лист2";#N/A,#N/A,TRUE,"Лист3"}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с">[0]!мс</definedName>
    <definedName name="мым">#N/A</definedName>
    <definedName name="мым_11">мым_11</definedName>
    <definedName name="мым_12">мым_12</definedName>
    <definedName name="мым_13">мым_13</definedName>
    <definedName name="мым_14">мым_14</definedName>
    <definedName name="мым_16">мым_16</definedName>
    <definedName name="мым_17">мым_17</definedName>
    <definedName name="мым_18">мым_18</definedName>
    <definedName name="мым_19">мым_19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_xlnm.Print_Area" localSheetId="0">'Отчет АРЕМ 1 кв.2015'!$A$1:$W$20</definedName>
    <definedName name="олд" localSheetId="0">#REF!</definedName>
    <definedName name="олд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ра">'[22]поставка сравн13'!$A$1:$Q$30</definedName>
    <definedName name="Ораз">[13]Форма2!$D$179:$F$185,[13]Форма2!$D$175:$F$177,[13]Форма2!$D$165:$F$173,[13]Форма2!$D$165</definedName>
    <definedName name="остаток" localSheetId="0">#REF!</definedName>
    <definedName name="остаток">#REF!</definedName>
    <definedName name="ПВД1" localSheetId="0">#REF!</definedName>
    <definedName name="ПВД1">#REF!</definedName>
    <definedName name="первый" localSheetId="0">#REF!</definedName>
    <definedName name="первый">#REF!</definedName>
    <definedName name="поро">#N/A</definedName>
    <definedName name="ппп">#N/A</definedName>
    <definedName name="пр">#N/A</definedName>
    <definedName name="Предприятия">'[23]#ССЫЛКА'!$A$1:$D$64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hidden="1">{#N/A,#N/A,TRUE,"Лист1";#N/A,#N/A,TRUE,"Лист2";#N/A,#N/A,TRUE,"Лист3"}</definedName>
    <definedName name="Прог" localSheetId="0">#REF!</definedName>
    <definedName name="Прог">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">[0]!р</definedName>
    <definedName name="ра">[0]!ра</definedName>
    <definedName name="расходы">[24]Форма2!$C$51:$C$58,[24]Форма2!$E$51:$F$58,[24]Форма2!$C$60:$C$63,[24]Форма2!$E$60:$F$63,[24]Форма2!$C$65:$C$67,[24]Форма2!$E$65:$F$67,[24]Форма2!$C$51</definedName>
    <definedName name="рис1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п">[0]!рп</definedName>
    <definedName name="рррр">#N/A</definedName>
    <definedName name="с">#N/A</definedName>
    <definedName name="с_11">с_11</definedName>
    <definedName name="с_12">с_12</definedName>
    <definedName name="с_13">с_13</definedName>
    <definedName name="с_14">с_14</definedName>
    <definedName name="с_16">с_16</definedName>
    <definedName name="с_17">с_17</definedName>
    <definedName name="с_18">с_18</definedName>
    <definedName name="с_19">с_19</definedName>
    <definedName name="сектор">[6]Предпр!$L$3:$L$9</definedName>
    <definedName name="сектор_13">[8]Предпр!$L$3:$L$8</definedName>
    <definedName name="сектор_16">[8]Предпр!$L$3:$L$8</definedName>
    <definedName name="сектор_18">[8]Предпр!$L$3:$L$8</definedName>
    <definedName name="СписокТЭП">[25]СписокТЭП!$A$1:$C$40</definedName>
    <definedName name="СписокТЭП_13">[26]СписокТЭП!$A$1:$C$40</definedName>
    <definedName name="СписокТЭП_16">[26]СписокТЭП!$A$1:$C$40</definedName>
    <definedName name="СписокТЭП_18">[26]СписокТЭП!$A$1:$C$40</definedName>
    <definedName name="СрокПроекта" localSheetId="0">#REF!</definedName>
    <definedName name="СрокПроекта">#REF!</definedName>
    <definedName name="сс">#N/A</definedName>
    <definedName name="сс_11">сс_11</definedName>
    <definedName name="сс_12">сс_12</definedName>
    <definedName name="сс_13">сс_13</definedName>
    <definedName name="сс_14">сс_14</definedName>
    <definedName name="сс_16">сс_16</definedName>
    <definedName name="сс_17">сс_17</definedName>
    <definedName name="сс_18">сс_18</definedName>
    <definedName name="сс_19">сс_19</definedName>
    <definedName name="сссс">#N/A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ы">#N/A</definedName>
    <definedName name="ссы_11">ссы_11</definedName>
    <definedName name="ссы_12">ссы_12</definedName>
    <definedName name="ссы_13">ссы_13</definedName>
    <definedName name="ссы_14">ссы_14</definedName>
    <definedName name="ссы_16">ссы_16</definedName>
    <definedName name="ссы_17">ссы_17</definedName>
    <definedName name="ссы_18">ссы_18</definedName>
    <definedName name="ссы_19">ссы_19</definedName>
    <definedName name="СтавкаПроцента1">'[27]L-1'!$B$3</definedName>
    <definedName name="стор1" localSheetId="0">#REF!</definedName>
    <definedName name="стор1">#REF!</definedName>
    <definedName name="СуммаКредита1">'[27]L-1'!$B$2</definedName>
    <definedName name="тжж" hidden="1">{#N/A,#N/A,TRUE,"Лист1";#N/A,#N/A,TRUE,"Лист2";#N/A,#N/A,TRUE,"Лист3"}</definedName>
    <definedName name="ти">[0]!ти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[0]!тк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б" localSheetId="0">#REF!</definedName>
    <definedName name="тьб">#REF!</definedName>
    <definedName name="у">#N/A</definedName>
    <definedName name="у_11">у_11</definedName>
    <definedName name="у_12">у_12</definedName>
    <definedName name="у_13">у_13</definedName>
    <definedName name="у_14">у_14</definedName>
    <definedName name="у_16">у_16</definedName>
    <definedName name="у_17">у_17</definedName>
    <definedName name="у_18">у_18</definedName>
    <definedName name="у_19">у_19</definedName>
    <definedName name="ук">#N/A</definedName>
    <definedName name="ук_11">ук_11</definedName>
    <definedName name="ук_12">ук_12</definedName>
    <definedName name="ук_13">ук_13</definedName>
    <definedName name="ук_14">ук_14</definedName>
    <definedName name="ук_16">ук_16</definedName>
    <definedName name="ук_17">ук_17</definedName>
    <definedName name="ук_18">ук_18</definedName>
    <definedName name="ук_19">ук_19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а" hidden="1">{#N/A,#N/A,TRUE,"Лист1";#N/A,#N/A,TRUE,"Лист2";#N/A,#N/A,TRUE,"Лист3"}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[0]!фот</definedName>
    <definedName name="фп">[0]!фп</definedName>
    <definedName name="ц">#N/A</definedName>
    <definedName name="ц_11">ц_11</definedName>
    <definedName name="ц_12">ц_12</definedName>
    <definedName name="ц_13">ц_13</definedName>
    <definedName name="ц_14">ц_14</definedName>
    <definedName name="ц_16">ц_16</definedName>
    <definedName name="ц_17">ц_17</definedName>
    <definedName name="ц_18">ц_18</definedName>
    <definedName name="ц_19">ц_19</definedName>
    <definedName name="цу">#N/A</definedName>
    <definedName name="цу_11">цу_11</definedName>
    <definedName name="цу_12">цу_12</definedName>
    <definedName name="цу_13">цу_13</definedName>
    <definedName name="цу_14">цу_14</definedName>
    <definedName name="цу_16">цу_16</definedName>
    <definedName name="цу_17">цу_17</definedName>
    <definedName name="цу_18">цу_18</definedName>
    <definedName name="цу_19">цу_19</definedName>
    <definedName name="цц">#N/A</definedName>
    <definedName name="цц_11">цц_11</definedName>
    <definedName name="цц_12">цц_12</definedName>
    <definedName name="цц_13">цц_13</definedName>
    <definedName name="цц_14">цц_14</definedName>
    <definedName name="цц_16">цц_16</definedName>
    <definedName name="цц_17">цц_17</definedName>
    <definedName name="цц_18">цц_18</definedName>
    <definedName name="цц_19">цц_19</definedName>
    <definedName name="четвертый" localSheetId="0">#REF!</definedName>
    <definedName name="четвертый">#REF!</definedName>
    <definedName name="щ">#N/A</definedName>
    <definedName name="щ_11">щ_11</definedName>
    <definedName name="щ_12">щ_12</definedName>
    <definedName name="щ_13">щ_13</definedName>
    <definedName name="щ_14">щ_14</definedName>
    <definedName name="щ_16">щ_16</definedName>
    <definedName name="щ_17">щ_17</definedName>
    <definedName name="щ_18">щ_18</definedName>
    <definedName name="щ_19">щ_19</definedName>
    <definedName name="ыв">#N/A</definedName>
    <definedName name="ыв_11">ыв_11</definedName>
    <definedName name="ыв_12">ыв_12</definedName>
    <definedName name="ыв_13">ыв_13</definedName>
    <definedName name="ыв_14">ыв_14</definedName>
    <definedName name="ыв_16">ыв_16</definedName>
    <definedName name="ыв_17">ыв_17</definedName>
    <definedName name="ыв_18">ыв_18</definedName>
    <definedName name="ыв_19">ыв_19</definedName>
    <definedName name="ыуаы" hidden="1">{#N/A,#N/A,TRUE,"Лист1";#N/A,#N/A,TRUE,"Лист2";#N/A,#N/A,TRUE,"Лист3"}</definedName>
    <definedName name="ыыыы">#N/A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эж">[0]!эж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[28]Нефть!$A$1:$R$7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'[20]поставка сравн13'!$A$1:$Q$30</definedName>
    <definedName name="Экспорт_Поставки_нефти_13">'[21]поставка сравн13'!$A$1:$Q$30</definedName>
    <definedName name="Экспорт_Поставки_нефти_16">'[21]поставка сравн13'!$A$1:$Q$30</definedName>
    <definedName name="Экспорт_Поставки_нефти_18">'[21]поставка сравн13'!$A$1:$Q$30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ю" localSheetId="0">#REF!</definedName>
    <definedName name="юю">#REF!</definedName>
    <definedName name="Я">#N/A</definedName>
    <definedName name="явп" localSheetId="0">#REF!</definedName>
    <definedName name="явп">#REF!</definedName>
  </definedNames>
  <calcPr calcId="145621"/>
</workbook>
</file>

<file path=xl/calcChain.xml><?xml version="1.0" encoding="utf-8"?>
<calcChain xmlns="http://schemas.openxmlformats.org/spreadsheetml/2006/main">
  <c r="U17" i="4" l="1"/>
  <c r="U18" i="4"/>
  <c r="U19" i="4"/>
  <c r="U16" i="4"/>
  <c r="R15" i="4"/>
  <c r="E20" i="4"/>
  <c r="V20" i="4"/>
  <c r="E17" i="4"/>
  <c r="V19" i="4" l="1"/>
  <c r="V18" i="4"/>
  <c r="V17" i="4"/>
  <c r="V16" i="4"/>
  <c r="E13" i="4"/>
  <c r="E14" i="4"/>
  <c r="E16" i="4"/>
  <c r="E18" i="4"/>
  <c r="E19" i="4"/>
  <c r="E15" i="4" l="1"/>
  <c r="R12" i="4"/>
  <c r="R10" i="4" s="1"/>
  <c r="E12" i="4" l="1"/>
  <c r="E10" i="4" s="1"/>
  <c r="E9" i="4" s="1"/>
  <c r="R9" i="4"/>
  <c r="U12" i="4"/>
  <c r="P15" i="4"/>
  <c r="G8" i="4"/>
  <c r="F8" i="4"/>
  <c r="F15" i="4" l="1"/>
  <c r="V15" i="4"/>
  <c r="V11" i="4"/>
  <c r="V12" i="4"/>
  <c r="G6" i="4" l="1"/>
  <c r="V9" i="4"/>
  <c r="V10" i="4"/>
  <c r="H15" i="4"/>
  <c r="F6" i="4"/>
  <c r="E6" i="4"/>
  <c r="G15" i="4"/>
  <c r="F7" i="4" l="1"/>
  <c r="G7" i="4"/>
  <c r="H5" i="4" l="1"/>
</calcChain>
</file>

<file path=xl/comments1.xml><?xml version="1.0" encoding="utf-8"?>
<comments xmlns="http://schemas.openxmlformats.org/spreadsheetml/2006/main">
  <authors>
    <author>Ляйлим A Курманова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23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45 за 6мес
</t>
        </r>
      </text>
    </comment>
  </commentList>
</comments>
</file>

<file path=xl/sharedStrings.xml><?xml version="1.0" encoding="utf-8"?>
<sst xmlns="http://schemas.openxmlformats.org/spreadsheetml/2006/main" count="106" uniqueCount="37">
  <si>
    <t>№</t>
  </si>
  <si>
    <t>объем</t>
  </si>
  <si>
    <t>сумма,тыс.тг.</t>
  </si>
  <si>
    <t>Отклонение (+,-)</t>
  </si>
  <si>
    <t>всего в т.ч.</t>
  </si>
  <si>
    <t xml:space="preserve">собственные </t>
  </si>
  <si>
    <t>заемные</t>
  </si>
  <si>
    <t>Приобретение магистральных тепловозов Эволюшн</t>
  </si>
  <si>
    <t>собственные</t>
  </si>
  <si>
    <t>Капитальный ремонт электровозов ВЛ-80</t>
  </si>
  <si>
    <t>Капитальный ремонт маневровых тепловозов ЧМЭ</t>
  </si>
  <si>
    <t xml:space="preserve">Капитальный ремонт маневровых тепловозов ТЭМ                       </t>
  </si>
  <si>
    <t xml:space="preserve">Капитальный ремонт магистральных тепловозов 2ТЭ10      </t>
  </si>
  <si>
    <t>Наименование проекта</t>
  </si>
  <si>
    <t>Кем утвержден (дата, номер приказа)</t>
  </si>
  <si>
    <t>Ед. изм.</t>
  </si>
  <si>
    <t>Сумма инвестиций</t>
  </si>
  <si>
    <t>Технические параметры</t>
  </si>
  <si>
    <t>Источник инвестиций</t>
  </si>
  <si>
    <t>Причины отклонения</t>
  </si>
  <si>
    <t>ед.</t>
  </si>
  <si>
    <t>тыс. тенге</t>
  </si>
  <si>
    <t>Наименование мероприятия</t>
  </si>
  <si>
    <t>годы реализации мероприятий</t>
  </si>
  <si>
    <t>I кв</t>
  </si>
  <si>
    <t>II кв</t>
  </si>
  <si>
    <t>III кв</t>
  </si>
  <si>
    <t>IV кв</t>
  </si>
  <si>
    <t>Плановые параметры мероприятия, объекта инвестиционной программы, учтенной в предельной цене</t>
  </si>
  <si>
    <t>контролька</t>
  </si>
  <si>
    <t>другие проекты</t>
  </si>
  <si>
    <t>Исполнение, фактические параметры меприятия, объекта инвестиционной программы, учтенной в предельной цене</t>
  </si>
  <si>
    <t>Ежеквартальная информация
 АО "Локомотив" БИН 031 040 001 799 
об исполнении либо неисполнении инвестиционной программы (проекта),учтенной в предельной цене
49200 (вид деятельности по ОКЭД)
за 1 квартал 2015 года</t>
  </si>
  <si>
    <t>Капитальный ремонт испытательно-обследовательского вагона-лаборатории</t>
  </si>
  <si>
    <t>Капитальный ремонт локомотивов</t>
  </si>
  <si>
    <t>Всего:</t>
  </si>
  <si>
    <t>отсутствие утвержденной  инвестпрограммы  КРЕМ ЗК РК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</si>
</sst>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_-* #,##0_р_._-;\-* #,##0_р_._-;_-* &quot;-&quot;??_р_._-;_-@_-"/>
    <numFmt numFmtId="166" formatCode="_(* #,##0_);_(* \(#,##0\);_(* &quot;-&quot;??_);_(@_)"/>
    <numFmt numFmtId="167" formatCode="#,##0_);\(#,##0\);#,##0_);@_)"/>
    <numFmt numFmtId="168" formatCode="0,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0.0%;\(0.0%\)"/>
    <numFmt numFmtId="174" formatCode="_(* #,##0_);_(* \(#,##0\);_(* &quot;-&quot;_);_(@_)"/>
    <numFmt numFmtId="175" formatCode="\60\4\7\:"/>
    <numFmt numFmtId="176" formatCode="&quot;$&quot;#,##0_);[Red]\(&quot;$&quot;#,##0\)"/>
    <numFmt numFmtId="177" formatCode="&quot;$&quot;#,\);\(&quot;$&quot;#,##0\)"/>
    <numFmt numFmtId="178" formatCode="[$-409]d\-mmm\-yy;@"/>
    <numFmt numFmtId="179" formatCode="[$-409]d\-mmm;@"/>
    <numFmt numFmtId="180" formatCode="d\-mmm\-yy;@"/>
    <numFmt numFmtId="181" formatCode="_(* #,##0.00_);_(* \(#,##0.00\);_(* &quot;-&quot;??_);_(@_)"/>
    <numFmt numFmtId="182" formatCode="_([$€-2]* #,##0.00_);_([$€-2]* \(#,##0.00\);_([$€-2]* &quot;-&quot;??_)"/>
    <numFmt numFmtId="183" formatCode="_(#,##0;\(#,##0\);\-;&quot;  &quot;@"/>
    <numFmt numFmtId="184" formatCode="&quot;$&quot;#,##0\ ;\-&quot;$&quot;#,##0"/>
    <numFmt numFmtId="185" formatCode="&quot;$&quot;#,##0.00\ ;\(&quot;$&quot;#,##0.00\)"/>
    <numFmt numFmtId="186" formatCode="#,##0.0"/>
    <numFmt numFmtId="187" formatCode="000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&quot; $&quot;;[Red]\-#,##0.00&quot; $&quot;"/>
    <numFmt numFmtId="191" formatCode="_(* #,##0,_);_(* \(#,##0,\);_(* &quot;-&quot;_);_(@_)"/>
    <numFmt numFmtId="192" formatCode="_-* #,##0\ _đ_._-;\-* #,##0\ _đ_._-;_-* &quot;-&quot;\ _đ_._-;_-@_-"/>
    <numFmt numFmtId="193" formatCode="0%_);\(0%\)"/>
    <numFmt numFmtId="194" formatCode="_-* #,##0\ _$_-;\-* #,##0\ _$_-;_-* &quot;-&quot;\ _$_-;_-@_-"/>
    <numFmt numFmtId="195" formatCode="&quot;$&quot;#,\);\(&quot;$&quot;#,\)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_-* #,##0.00_-;\-* #,##0.00_-;_-* &quot;-&quot;??_-;_-@_-"/>
    <numFmt numFmtId="202" formatCode="General_)"/>
    <numFmt numFmtId="203" formatCode="000000"/>
    <numFmt numFmtId="204" formatCode="_-* #,##0.0_р_._-;\-* #,##0.0_р_._-;_-* &quot;-&quot;??_р_._-;_-@_-"/>
  </numFmts>
  <fonts count="73">
    <font>
      <sz val="12"/>
      <name val="Times New Roman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 Cyr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0"/>
      <color indexed="12"/>
      <name val="Arial"/>
      <family val="2"/>
      <charset val="204"/>
    </font>
    <font>
      <b/>
      <sz val="10"/>
      <name val="AA Normal"/>
    </font>
    <font>
      <sz val="10"/>
      <name val="AA Normal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color indexed="8"/>
      <name val="Arial"/>
      <family val="2"/>
      <charset val="204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0"/>
      <name val="Helv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1">
    <xf numFmtId="0" fontId="0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167" fontId="1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3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3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5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44" fontId="16" fillId="0" borderId="0">
      <protection locked="0"/>
    </xf>
    <xf numFmtId="44" fontId="16" fillId="0" borderId="0">
      <protection locked="0"/>
    </xf>
    <xf numFmtId="44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25">
      <protection locked="0"/>
    </xf>
    <xf numFmtId="0" fontId="18" fillId="0" borderId="0"/>
    <xf numFmtId="168" fontId="19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Fill="0" applyBorder="0" applyAlignment="0"/>
    <xf numFmtId="169" fontId="12" fillId="0" borderId="0" applyFill="0" applyBorder="0" applyAlignment="0"/>
    <xf numFmtId="170" fontId="1" fillId="0" borderId="0" applyFill="0" applyBorder="0" applyAlignment="0"/>
    <xf numFmtId="171" fontId="24" fillId="0" borderId="0" applyFill="0" applyBorder="0" applyAlignment="0"/>
    <xf numFmtId="172" fontId="24" fillId="0" borderId="0" applyFill="0" applyBorder="0" applyAlignment="0"/>
    <xf numFmtId="164" fontId="12" fillId="0" borderId="0" applyFill="0" applyBorder="0" applyAlignment="0"/>
    <xf numFmtId="173" fontId="12" fillId="0" borderId="0" applyFill="0" applyBorder="0" applyAlignment="0"/>
    <xf numFmtId="169" fontId="12" fillId="0" borderId="0" applyFill="0" applyBorder="0" applyAlignment="0"/>
    <xf numFmtId="0" fontId="25" fillId="22" borderId="26" applyNumberFormat="0" applyAlignment="0" applyProtection="0"/>
    <xf numFmtId="174" fontId="13" fillId="23" borderId="10">
      <alignment vertical="center"/>
    </xf>
    <xf numFmtId="0" fontId="26" fillId="24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Font="0" applyFill="0" applyBorder="0" applyAlignment="0" applyProtection="0"/>
    <xf numFmtId="164" fontId="12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1" fillId="2" borderId="0" applyFont="0" applyFill="0" applyBorder="0" applyAlignment="0" applyProtection="0"/>
    <xf numFmtId="14" fontId="23" fillId="0" borderId="0" applyFill="0" applyBorder="0" applyAlignment="0"/>
    <xf numFmtId="179" fontId="1" fillId="2" borderId="0" applyFont="0" applyFill="0" applyBorder="0" applyAlignment="0" applyProtection="0"/>
    <xf numFmtId="180" fontId="4" fillId="0" borderId="0" applyFill="0" applyBorder="0" applyAlignment="0" applyProtection="0"/>
    <xf numFmtId="38" fontId="28" fillId="0" borderId="28">
      <alignment vertical="center"/>
    </xf>
    <xf numFmtId="17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12" fillId="0" borderId="0" applyFill="0" applyBorder="0" applyAlignment="0"/>
    <xf numFmtId="169" fontId="12" fillId="0" borderId="0" applyFill="0" applyBorder="0" applyAlignment="0"/>
    <xf numFmtId="164" fontId="12" fillId="0" borderId="0" applyFill="0" applyBorder="0" applyAlignment="0"/>
    <xf numFmtId="173" fontId="12" fillId="0" borderId="0" applyFill="0" applyBorder="0" applyAlignment="0"/>
    <xf numFmtId="169" fontId="12" fillId="0" borderId="0" applyFill="0" applyBorder="0" applyAlignment="0"/>
    <xf numFmtId="18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32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2" fillId="0" borderId="0">
      <protection locked="0"/>
    </xf>
    <xf numFmtId="10" fontId="33" fillId="3" borderId="15" applyNumberFormat="0" applyFill="0" applyBorder="0" applyAlignment="0" applyProtection="0">
      <protection locked="0"/>
    </xf>
    <xf numFmtId="0" fontId="34" fillId="6" borderId="0" applyNumberFormat="0" applyBorder="0" applyAlignment="0" applyProtection="0"/>
    <xf numFmtId="38" fontId="35" fillId="25" borderId="0" applyNumberFormat="0" applyBorder="0" applyAlignment="0" applyProtection="0"/>
    <xf numFmtId="0" fontId="36" fillId="0" borderId="7" applyNumberFormat="0" applyAlignment="0" applyProtection="0">
      <alignment horizontal="left" vertical="center"/>
    </xf>
    <xf numFmtId="0" fontId="36" fillId="0" borderId="19">
      <alignment horizontal="left" vertical="center"/>
    </xf>
    <xf numFmtId="14" fontId="37" fillId="26" borderId="1">
      <alignment horizontal="center" vertical="center" wrapText="1"/>
    </xf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9" fillId="0" borderId="0"/>
    <xf numFmtId="183" fontId="1" fillId="27" borderId="15" applyNumberFormat="0" applyFont="0" applyAlignment="0">
      <protection locked="0"/>
    </xf>
    <xf numFmtId="10" fontId="35" fillId="28" borderId="15" applyNumberFormat="0" applyBorder="0" applyAlignment="0" applyProtection="0"/>
    <xf numFmtId="183" fontId="1" fillId="27" borderId="15" applyNumberFormat="0" applyFont="0" applyAlignment="0">
      <protection locked="0"/>
    </xf>
    <xf numFmtId="184" fontId="44" fillId="0" borderId="0" applyFont="0" applyFill="0" applyBorder="0" applyAlignment="0" applyProtection="0"/>
    <xf numFmtId="185" fontId="45" fillId="0" borderId="0" applyFont="0" applyFill="0" applyBorder="0" applyAlignment="0" applyProtection="0"/>
    <xf numFmtId="164" fontId="12" fillId="0" borderId="0" applyFill="0" applyBorder="0" applyAlignment="0"/>
    <xf numFmtId="169" fontId="12" fillId="0" borderId="0" applyFill="0" applyBorder="0" applyAlignment="0"/>
    <xf numFmtId="164" fontId="12" fillId="0" borderId="0" applyFill="0" applyBorder="0" applyAlignment="0"/>
    <xf numFmtId="173" fontId="12" fillId="0" borderId="0" applyFill="0" applyBorder="0" applyAlignment="0"/>
    <xf numFmtId="169" fontId="12" fillId="0" borderId="0" applyFill="0" applyBorder="0" applyAlignment="0"/>
    <xf numFmtId="0" fontId="46" fillId="0" borderId="32" applyNumberFormat="0" applyFill="0" applyAlignment="0" applyProtection="0"/>
    <xf numFmtId="186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0" fontId="48" fillId="0" borderId="1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49" fillId="29" borderId="0" applyNumberFormat="0" applyBorder="0" applyAlignment="0" applyProtection="0"/>
    <xf numFmtId="37" fontId="50" fillId="0" borderId="0"/>
    <xf numFmtId="190" fontId="1" fillId="0" borderId="0"/>
    <xf numFmtId="0" fontId="1" fillId="0" borderId="0"/>
    <xf numFmtId="0" fontId="51" fillId="0" borderId="0"/>
    <xf numFmtId="0" fontId="12" fillId="0" borderId="0"/>
    <xf numFmtId="0" fontId="20" fillId="30" borderId="33" applyNumberFormat="0" applyFont="0" applyAlignment="0" applyProtection="0"/>
    <xf numFmtId="191" fontId="1" fillId="2" borderId="0"/>
    <xf numFmtId="192" fontId="4" fillId="0" borderId="0" applyFont="0" applyFill="0" applyBorder="0" applyAlignment="0" applyProtection="0"/>
    <xf numFmtId="0" fontId="15" fillId="0" borderId="0"/>
    <xf numFmtId="0" fontId="52" fillId="22" borderId="34" applyNumberFormat="0" applyAlignment="0" applyProtection="0"/>
    <xf numFmtId="0" fontId="53" fillId="2" borderId="0"/>
    <xf numFmtId="19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12" fillId="0" borderId="0"/>
    <xf numFmtId="197" fontId="12" fillId="0" borderId="0"/>
    <xf numFmtId="164" fontId="12" fillId="0" borderId="0" applyFill="0" applyBorder="0" applyAlignment="0"/>
    <xf numFmtId="169" fontId="12" fillId="0" borderId="0" applyFill="0" applyBorder="0" applyAlignment="0"/>
    <xf numFmtId="164" fontId="12" fillId="0" borderId="0" applyFill="0" applyBorder="0" applyAlignment="0"/>
    <xf numFmtId="173" fontId="12" fillId="0" borderId="0" applyFill="0" applyBorder="0" applyAlignment="0"/>
    <xf numFmtId="169" fontId="12" fillId="0" borderId="0" applyFill="0" applyBorder="0" applyAlignment="0"/>
    <xf numFmtId="0" fontId="54" fillId="0" borderId="0" applyNumberFormat="0">
      <alignment horizontal="left"/>
    </xf>
    <xf numFmtId="3" fontId="13" fillId="0" borderId="0" applyFont="0" applyFill="0" applyBorder="0" applyAlignment="0"/>
    <xf numFmtId="0" fontId="1" fillId="31" borderId="34" applyNumberFormat="0" applyProtection="0">
      <alignment horizontal="left" vertical="center" indent="1"/>
    </xf>
    <xf numFmtId="4" fontId="55" fillId="32" borderId="34" applyNumberFormat="0" applyProtection="0">
      <alignment horizontal="left" vertical="center" indent="1"/>
    </xf>
    <xf numFmtId="4" fontId="55" fillId="33" borderId="34" applyNumberFormat="0" applyProtection="0">
      <alignment horizontal="left" vertical="center" indent="1"/>
    </xf>
    <xf numFmtId="0" fontId="1" fillId="25" borderId="34" applyNumberFormat="0" applyProtection="0">
      <alignment horizontal="left" vertical="center" indent="1"/>
    </xf>
    <xf numFmtId="0" fontId="1" fillId="31" borderId="34" applyNumberFormat="0" applyProtection="0">
      <alignment horizontal="left" vertical="center" indent="1"/>
    </xf>
    <xf numFmtId="4" fontId="23" fillId="32" borderId="34" applyNumberFormat="0" applyProtection="0">
      <alignment horizontal="right" vertical="center"/>
    </xf>
    <xf numFmtId="0" fontId="1" fillId="31" borderId="34" applyNumberFormat="0" applyProtection="0">
      <alignment horizontal="left" vertical="center" indent="1"/>
    </xf>
    <xf numFmtId="198" fontId="56" fillId="0" borderId="15">
      <alignment horizontal="left" vertical="center"/>
      <protection locked="0"/>
    </xf>
    <xf numFmtId="3" fontId="1" fillId="0" borderId="0"/>
    <xf numFmtId="49" fontId="23" fillId="0" borderId="0" applyFill="0" applyBorder="0" applyAlignment="0"/>
    <xf numFmtId="199" fontId="24" fillId="0" borderId="0" applyFill="0" applyBorder="0" applyAlignment="0"/>
    <xf numFmtId="200" fontId="24" fillId="0" borderId="0" applyFill="0" applyBorder="0" applyAlignment="0"/>
    <xf numFmtId="0" fontId="57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59" fillId="0" borderId="35" applyNumberFormat="0" applyFill="0" applyAlignment="0" applyProtection="0"/>
    <xf numFmtId="201" fontId="1" fillId="0" borderId="0" applyFont="0" applyFill="0" applyBorder="0" applyAlignment="0" applyProtection="0"/>
    <xf numFmtId="0" fontId="60" fillId="0" borderId="0"/>
    <xf numFmtId="0" fontId="61" fillId="0" borderId="0" applyAlignment="0"/>
    <xf numFmtId="0" fontId="62" fillId="0" borderId="0"/>
    <xf numFmtId="0" fontId="15" fillId="0" borderId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02" fontId="13" fillId="0" borderId="36"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25" borderId="10"/>
    <xf numFmtId="14" fontId="13" fillId="0" borderId="0">
      <alignment horizontal="right"/>
    </xf>
    <xf numFmtId="44" fontId="4" fillId="0" borderId="0" applyFont="0" applyFill="0" applyBorder="0" applyAlignment="0" applyProtection="0"/>
    <xf numFmtId="202" fontId="66" fillId="26" borderId="36"/>
    <xf numFmtId="0" fontId="1" fillId="0" borderId="15">
      <alignment horizontal="right"/>
    </xf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" fillId="0" borderId="0"/>
    <xf numFmtId="0" fontId="67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4" fillId="0" borderId="0">
      <alignment vertical="justify"/>
    </xf>
    <xf numFmtId="3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1" fillId="0" borderId="15"/>
    <xf numFmtId="44" fontId="16" fillId="0" borderId="0">
      <protection locked="0"/>
    </xf>
    <xf numFmtId="43" fontId="4" fillId="0" borderId="0" applyFont="0" applyFill="0" applyBorder="0" applyAlignment="0" applyProtection="0"/>
  </cellStyleXfs>
  <cellXfs count="258">
    <xf numFmtId="0" fontId="0" fillId="0" borderId="0" xfId="0"/>
    <xf numFmtId="165" fontId="3" fillId="34" borderId="15" xfId="2" applyNumberFormat="1" applyFont="1" applyFill="1" applyBorder="1" applyAlignment="1">
      <alignment horizontal="center" vertical="center"/>
    </xf>
    <xf numFmtId="3" fontId="3" fillId="34" borderId="23" xfId="3" applyNumberFormat="1" applyFont="1" applyFill="1" applyBorder="1" applyAlignment="1">
      <alignment horizontal="center" vertical="center"/>
    </xf>
    <xf numFmtId="3" fontId="3" fillId="34" borderId="15" xfId="2" applyNumberFormat="1" applyFont="1" applyFill="1" applyBorder="1" applyAlignment="1">
      <alignment horizontal="center" vertical="center" wrapText="1"/>
    </xf>
    <xf numFmtId="3" fontId="2" fillId="34" borderId="15" xfId="2" applyNumberFormat="1" applyFont="1" applyFill="1" applyBorder="1" applyAlignment="1">
      <alignment horizontal="center" vertical="center" wrapText="1"/>
    </xf>
    <xf numFmtId="3" fontId="3" fillId="34" borderId="17" xfId="2" applyNumberFormat="1" applyFont="1" applyFill="1" applyBorder="1" applyAlignment="1">
      <alignment horizontal="center" vertical="center" wrapText="1"/>
    </xf>
    <xf numFmtId="3" fontId="3" fillId="34" borderId="15" xfId="2" applyNumberFormat="1" applyFont="1" applyFill="1" applyBorder="1" applyAlignment="1" applyProtection="1">
      <alignment horizontal="center" vertical="center" wrapText="1"/>
    </xf>
    <xf numFmtId="3" fontId="2" fillId="34" borderId="15" xfId="2" applyNumberFormat="1" applyFont="1" applyFill="1" applyBorder="1" applyAlignment="1" applyProtection="1">
      <alignment horizontal="center" vertical="center" wrapText="1"/>
    </xf>
    <xf numFmtId="165" fontId="3" fillId="34" borderId="17" xfId="2" applyNumberFormat="1" applyFont="1" applyFill="1" applyBorder="1" applyAlignment="1">
      <alignment horizontal="center" vertical="center" wrapText="1"/>
    </xf>
    <xf numFmtId="3" fontId="70" fillId="34" borderId="15" xfId="0" applyNumberFormat="1" applyFont="1" applyFill="1" applyBorder="1" applyAlignment="1">
      <alignment vertical="center" wrapText="1"/>
    </xf>
    <xf numFmtId="3" fontId="71" fillId="34" borderId="15" xfId="2" applyNumberFormat="1" applyFont="1" applyFill="1" applyBorder="1" applyAlignment="1" applyProtection="1">
      <alignment horizontal="center" vertical="center" wrapText="1"/>
    </xf>
    <xf numFmtId="3" fontId="3" fillId="34" borderId="17" xfId="2" applyNumberFormat="1" applyFont="1" applyFill="1" applyBorder="1" applyAlignment="1" applyProtection="1">
      <alignment horizontal="center" vertical="center" wrapText="1"/>
    </xf>
    <xf numFmtId="3" fontId="2" fillId="34" borderId="23" xfId="2" applyNumberFormat="1" applyFont="1" applyFill="1" applyBorder="1" applyAlignment="1" applyProtection="1">
      <alignment horizontal="center" vertical="center" wrapText="1"/>
    </xf>
    <xf numFmtId="3" fontId="3" fillId="34" borderId="0" xfId="3" applyNumberFormat="1" applyFont="1" applyFill="1" applyBorder="1" applyAlignment="1">
      <alignment horizontal="left" vertical="center" wrapText="1"/>
    </xf>
    <xf numFmtId="165" fontId="3" fillId="34" borderId="0" xfId="2" applyNumberFormat="1" applyFont="1" applyFill="1" applyAlignment="1">
      <alignment horizontal="center" vertical="center"/>
    </xf>
    <xf numFmtId="165" fontId="2" fillId="34" borderId="0" xfId="2" applyNumberFormat="1" applyFont="1" applyFill="1" applyAlignment="1">
      <alignment horizontal="center" vertical="center"/>
    </xf>
    <xf numFmtId="165" fontId="3" fillId="34" borderId="0" xfId="2" applyNumberFormat="1" applyFont="1" applyFill="1" applyAlignment="1">
      <alignment horizontal="right"/>
    </xf>
    <xf numFmtId="3" fontId="3" fillId="34" borderId="0" xfId="3" applyNumberFormat="1" applyFont="1" applyFill="1" applyBorder="1" applyAlignment="1">
      <alignment horizontal="center" vertical="center"/>
    </xf>
    <xf numFmtId="165" fontId="70" fillId="34" borderId="15" xfId="1" applyNumberFormat="1" applyFont="1" applyFill="1" applyBorder="1" applyAlignment="1">
      <alignment horizontal="center" vertical="center" wrapText="1"/>
    </xf>
    <xf numFmtId="3" fontId="70" fillId="34" borderId="15" xfId="0" applyNumberFormat="1" applyFont="1" applyFill="1" applyBorder="1" applyAlignment="1">
      <alignment horizontal="center" vertical="center" wrapText="1"/>
    </xf>
    <xf numFmtId="3" fontId="2" fillId="34" borderId="13" xfId="2" applyNumberFormat="1" applyFont="1" applyFill="1" applyBorder="1" applyAlignment="1" applyProtection="1">
      <alignment horizontal="center" vertical="center" wrapText="1"/>
    </xf>
    <xf numFmtId="3" fontId="2" fillId="34" borderId="17" xfId="2" applyNumberFormat="1" applyFont="1" applyFill="1" applyBorder="1" applyAlignment="1" applyProtection="1">
      <alignment horizontal="center" vertical="center" wrapText="1"/>
    </xf>
    <xf numFmtId="3" fontId="3" fillId="34" borderId="20" xfId="2" applyNumberFormat="1" applyFont="1" applyFill="1" applyBorder="1" applyAlignment="1">
      <alignment horizontal="center" vertical="center" wrapText="1"/>
    </xf>
    <xf numFmtId="3" fontId="2" fillId="34" borderId="1" xfId="3" applyNumberFormat="1" applyFont="1" applyFill="1" applyBorder="1" applyAlignment="1">
      <alignment horizontal="center" vertical="center" wrapText="1"/>
    </xf>
    <xf numFmtId="3" fontId="2" fillId="34" borderId="56" xfId="3" applyNumberFormat="1" applyFont="1" applyFill="1" applyBorder="1" applyAlignment="1">
      <alignment horizontal="center" vertical="center" wrapText="1"/>
    </xf>
    <xf numFmtId="165" fontId="3" fillId="34" borderId="0" xfId="2" applyNumberFormat="1" applyFont="1" applyFill="1" applyAlignment="1">
      <alignment horizontal="right" wrapText="1"/>
    </xf>
    <xf numFmtId="3" fontId="2" fillId="34" borderId="12" xfId="2" applyNumberFormat="1" applyFont="1" applyFill="1" applyBorder="1" applyAlignment="1">
      <alignment horizontal="center" vertical="center"/>
    </xf>
    <xf numFmtId="3" fontId="2" fillId="34" borderId="41" xfId="2" applyNumberFormat="1" applyFont="1" applyFill="1" applyBorder="1" applyAlignment="1">
      <alignment horizontal="center" vertical="center" wrapText="1"/>
    </xf>
    <xf numFmtId="3" fontId="2" fillId="34" borderId="59" xfId="2" applyNumberFormat="1" applyFont="1" applyFill="1" applyBorder="1" applyAlignment="1">
      <alignment horizontal="center" vertical="center" wrapText="1"/>
    </xf>
    <xf numFmtId="3" fontId="2" fillId="34" borderId="44" xfId="2" applyNumberFormat="1" applyFont="1" applyFill="1" applyBorder="1" applyAlignment="1">
      <alignment horizontal="center" vertical="center" wrapText="1"/>
    </xf>
    <xf numFmtId="165" fontId="3" fillId="34" borderId="13" xfId="2" applyNumberFormat="1" applyFont="1" applyFill="1" applyBorder="1" applyAlignment="1">
      <alignment horizontal="center"/>
    </xf>
    <xf numFmtId="165" fontId="3" fillId="34" borderId="13" xfId="2" applyNumberFormat="1" applyFont="1" applyFill="1" applyBorder="1" applyAlignment="1">
      <alignment horizontal="right" wrapText="1"/>
    </xf>
    <xf numFmtId="3" fontId="2" fillId="34" borderId="14" xfId="3" applyNumberFormat="1" applyFont="1" applyFill="1" applyBorder="1" applyAlignment="1">
      <alignment horizontal="center" vertical="center" wrapText="1"/>
    </xf>
    <xf numFmtId="3" fontId="2" fillId="34" borderId="12" xfId="3" applyNumberFormat="1" applyFont="1" applyFill="1" applyBorder="1" applyAlignment="1">
      <alignment horizontal="center" vertical="center" wrapText="1"/>
    </xf>
    <xf numFmtId="3" fontId="2" fillId="34" borderId="13" xfId="3" applyNumberFormat="1" applyFont="1" applyFill="1" applyBorder="1" applyAlignment="1">
      <alignment horizontal="center" vertical="center" wrapText="1"/>
    </xf>
    <xf numFmtId="165" fontId="3" fillId="34" borderId="44" xfId="2" applyNumberFormat="1" applyFont="1" applyFill="1" applyBorder="1" applyAlignment="1">
      <alignment horizontal="right" wrapText="1"/>
    </xf>
    <xf numFmtId="165" fontId="3" fillId="34" borderId="41" xfId="2" applyNumberFormat="1" applyFont="1" applyFill="1" applyBorder="1" applyAlignment="1">
      <alignment horizontal="right" wrapText="1"/>
    </xf>
    <xf numFmtId="165" fontId="3" fillId="34" borderId="38" xfId="2" applyNumberFormat="1" applyFont="1" applyFill="1" applyBorder="1" applyAlignment="1">
      <alignment horizontal="right" wrapText="1"/>
    </xf>
    <xf numFmtId="3" fontId="2" fillId="34" borderId="39" xfId="2" applyNumberFormat="1" applyFont="1" applyFill="1" applyBorder="1" applyAlignment="1" applyProtection="1">
      <alignment horizontal="center" vertical="center" wrapText="1"/>
    </xf>
    <xf numFmtId="3" fontId="2" fillId="34" borderId="18" xfId="2" applyNumberFormat="1" applyFont="1" applyFill="1" applyBorder="1" applyAlignment="1" applyProtection="1">
      <alignment horizontal="center" vertical="center" wrapText="1"/>
    </xf>
    <xf numFmtId="3" fontId="2" fillId="34" borderId="15" xfId="3" applyNumberFormat="1" applyFont="1" applyFill="1" applyBorder="1" applyAlignment="1">
      <alignment horizontal="center" vertical="center" wrapText="1"/>
    </xf>
    <xf numFmtId="3" fontId="2" fillId="34" borderId="17" xfId="3" applyNumberFormat="1" applyFont="1" applyFill="1" applyBorder="1" applyAlignment="1">
      <alignment horizontal="center" vertical="center"/>
    </xf>
    <xf numFmtId="3" fontId="2" fillId="34" borderId="16" xfId="3" applyNumberFormat="1" applyFont="1" applyFill="1" applyBorder="1" applyAlignment="1">
      <alignment horizontal="center" vertical="center"/>
    </xf>
    <xf numFmtId="165" fontId="2" fillId="34" borderId="20" xfId="2" applyNumberFormat="1" applyFont="1" applyFill="1" applyBorder="1" applyAlignment="1">
      <alignment horizontal="right"/>
    </xf>
    <xf numFmtId="165" fontId="2" fillId="34" borderId="42" xfId="2" applyNumberFormat="1" applyFont="1" applyFill="1" applyBorder="1" applyAlignment="1">
      <alignment horizontal="right" wrapText="1"/>
    </xf>
    <xf numFmtId="165" fontId="2" fillId="34" borderId="18" xfId="2" applyNumberFormat="1" applyFont="1" applyFill="1" applyBorder="1" applyAlignment="1">
      <alignment horizontal="right" wrapText="1"/>
    </xf>
    <xf numFmtId="165" fontId="2" fillId="34" borderId="0" xfId="2" applyNumberFormat="1" applyFont="1" applyFill="1" applyAlignment="1">
      <alignment horizontal="right" wrapText="1"/>
    </xf>
    <xf numFmtId="0" fontId="2" fillId="34" borderId="17" xfId="4" applyFont="1" applyFill="1" applyBorder="1" applyAlignment="1" applyProtection="1">
      <alignment horizontal="center" vertical="center" wrapText="1"/>
    </xf>
    <xf numFmtId="0" fontId="2" fillId="34" borderId="16" xfId="4" applyFont="1" applyFill="1" applyBorder="1" applyAlignment="1" applyProtection="1">
      <alignment horizontal="center" vertical="center" wrapText="1"/>
    </xf>
    <xf numFmtId="0" fontId="2" fillId="34" borderId="15" xfId="4" applyFont="1" applyFill="1" applyBorder="1" applyAlignment="1" applyProtection="1">
      <alignment horizontal="center" vertical="center" wrapText="1"/>
    </xf>
    <xf numFmtId="165" fontId="2" fillId="34" borderId="20" xfId="2" applyNumberFormat="1" applyFont="1" applyFill="1" applyBorder="1" applyAlignment="1">
      <alignment horizontal="right" wrapText="1"/>
    </xf>
    <xf numFmtId="165" fontId="2" fillId="34" borderId="39" xfId="2" applyNumberFormat="1" applyFont="1" applyFill="1" applyBorder="1" applyAlignment="1">
      <alignment horizontal="center" vertical="center" wrapText="1"/>
    </xf>
    <xf numFmtId="165" fontId="2" fillId="34" borderId="18" xfId="2" applyNumberFormat="1" applyFont="1" applyFill="1" applyBorder="1" applyAlignment="1">
      <alignment horizontal="center" vertical="center" wrapText="1"/>
    </xf>
    <xf numFmtId="3" fontId="3" fillId="34" borderId="17" xfId="3" applyNumberFormat="1" applyFont="1" applyFill="1" applyBorder="1" applyAlignment="1">
      <alignment horizontal="center" vertical="center"/>
    </xf>
    <xf numFmtId="0" fontId="3" fillId="34" borderId="16" xfId="4" applyFont="1" applyFill="1" applyBorder="1" applyAlignment="1" applyProtection="1">
      <alignment horizontal="center" vertical="center" wrapText="1"/>
    </xf>
    <xf numFmtId="0" fontId="3" fillId="34" borderId="15" xfId="4" applyFont="1" applyFill="1" applyBorder="1" applyAlignment="1" applyProtection="1">
      <alignment horizontal="center" vertical="center" wrapText="1"/>
    </xf>
    <xf numFmtId="0" fontId="3" fillId="34" borderId="17" xfId="4" applyFont="1" applyFill="1" applyBorder="1" applyAlignment="1" applyProtection="1">
      <alignment horizontal="center" vertical="center" wrapText="1"/>
    </xf>
    <xf numFmtId="165" fontId="3" fillId="34" borderId="0" xfId="2" applyNumberFormat="1" applyFont="1" applyFill="1" applyBorder="1" applyAlignment="1">
      <alignment horizontal="right"/>
    </xf>
    <xf numFmtId="3" fontId="3" fillId="34" borderId="15" xfId="5" applyNumberFormat="1" applyFont="1" applyFill="1" applyBorder="1" applyAlignment="1">
      <alignment horizontal="center" vertical="center" wrapText="1"/>
    </xf>
    <xf numFmtId="0" fontId="3" fillId="34" borderId="0" xfId="0" applyFont="1" applyFill="1"/>
    <xf numFmtId="165" fontId="3" fillId="34" borderId="54" xfId="2" applyNumberFormat="1" applyFont="1" applyFill="1" applyBorder="1" applyAlignment="1">
      <alignment horizontal="center" vertical="center" wrapText="1"/>
    </xf>
    <xf numFmtId="165" fontId="3" fillId="34" borderId="54" xfId="2" applyNumberFormat="1" applyFont="1" applyFill="1" applyBorder="1" applyAlignment="1">
      <alignment horizontal="center" vertical="center"/>
    </xf>
    <xf numFmtId="3" fontId="3" fillId="34" borderId="37" xfId="3" applyNumberFormat="1" applyFont="1" applyFill="1" applyBorder="1" applyAlignment="1">
      <alignment horizontal="center" vertical="center"/>
    </xf>
    <xf numFmtId="3" fontId="3" fillId="34" borderId="22" xfId="3" applyNumberFormat="1" applyFont="1" applyFill="1" applyBorder="1" applyAlignment="1">
      <alignment horizontal="center" vertical="center"/>
    </xf>
    <xf numFmtId="3" fontId="3" fillId="34" borderId="24" xfId="3" applyNumberFormat="1" applyFont="1" applyFill="1" applyBorder="1" applyAlignment="1">
      <alignment horizontal="center" vertical="center"/>
    </xf>
    <xf numFmtId="165" fontId="3" fillId="34" borderId="13" xfId="2" applyNumberFormat="1" applyFont="1" applyFill="1" applyBorder="1" applyAlignment="1">
      <alignment horizontal="center" vertical="center"/>
    </xf>
    <xf numFmtId="165" fontId="3" fillId="34" borderId="0" xfId="2" applyNumberFormat="1" applyFont="1" applyFill="1" applyAlignment="1">
      <alignment horizontal="center"/>
    </xf>
    <xf numFmtId="3" fontId="3" fillId="34" borderId="0" xfId="2" applyNumberFormat="1" applyFont="1" applyFill="1" applyBorder="1" applyAlignment="1">
      <alignment horizontal="center" vertical="center" wrapText="1"/>
    </xf>
    <xf numFmtId="3" fontId="72" fillId="34" borderId="15" xfId="0" applyNumberFormat="1" applyFont="1" applyFill="1" applyBorder="1" applyAlignment="1">
      <alignment horizontal="center" vertical="center" wrapText="1"/>
    </xf>
    <xf numFmtId="165" fontId="3" fillId="34" borderId="23" xfId="2" applyNumberFormat="1" applyFont="1" applyFill="1" applyBorder="1" applyAlignment="1">
      <alignment horizontal="center" vertical="center" wrapText="1"/>
    </xf>
    <xf numFmtId="3" fontId="3" fillId="34" borderId="54" xfId="3" applyNumberFormat="1" applyFont="1" applyFill="1" applyBorder="1" applyAlignment="1">
      <alignment horizontal="center" vertical="center"/>
    </xf>
    <xf numFmtId="3" fontId="3" fillId="34" borderId="20" xfId="2" applyNumberFormat="1" applyFont="1" applyFill="1" applyBorder="1" applyAlignment="1" applyProtection="1">
      <alignment horizontal="center" vertical="center" wrapText="1"/>
    </xf>
    <xf numFmtId="165" fontId="3" fillId="34" borderId="15" xfId="2" applyNumberFormat="1" applyFont="1" applyFill="1" applyBorder="1" applyAlignment="1">
      <alignment horizontal="center" vertical="center" wrapText="1"/>
    </xf>
    <xf numFmtId="3" fontId="3" fillId="34" borderId="16" xfId="2" applyNumberFormat="1" applyFont="1" applyFill="1" applyBorder="1" applyAlignment="1" applyProtection="1">
      <alignment horizontal="center" vertical="center" wrapText="1"/>
    </xf>
    <xf numFmtId="3" fontId="2" fillId="34" borderId="16" xfId="2" applyNumberFormat="1" applyFont="1" applyFill="1" applyBorder="1" applyAlignment="1" applyProtection="1">
      <alignment horizontal="center" vertical="center" wrapText="1"/>
    </xf>
    <xf numFmtId="3" fontId="2" fillId="34" borderId="42" xfId="2" applyNumberFormat="1" applyFont="1" applyFill="1" applyBorder="1" applyAlignment="1" applyProtection="1">
      <alignment horizontal="center" vertical="center" wrapText="1"/>
    </xf>
    <xf numFmtId="3" fontId="2" fillId="34" borderId="60" xfId="2" applyNumberFormat="1" applyFont="1" applyFill="1" applyBorder="1" applyAlignment="1" applyProtection="1">
      <alignment horizontal="center" vertical="center" wrapText="1"/>
    </xf>
    <xf numFmtId="3" fontId="2" fillId="34" borderId="20" xfId="2" applyNumberFormat="1" applyFont="1" applyFill="1" applyBorder="1" applyAlignment="1" applyProtection="1">
      <alignment horizontal="center" vertical="center" wrapText="1"/>
    </xf>
    <xf numFmtId="165" fontId="2" fillId="34" borderId="15" xfId="2" applyNumberFormat="1" applyFont="1" applyFill="1" applyBorder="1" applyAlignment="1">
      <alignment horizontal="center" vertical="center" wrapText="1"/>
    </xf>
    <xf numFmtId="3" fontId="2" fillId="34" borderId="15" xfId="3" applyNumberFormat="1" applyFont="1" applyFill="1" applyBorder="1" applyAlignment="1">
      <alignment horizontal="center" vertical="center"/>
    </xf>
    <xf numFmtId="165" fontId="2" fillId="34" borderId="20" xfId="2" applyNumberFormat="1" applyFont="1" applyFill="1" applyBorder="1" applyAlignment="1">
      <alignment horizontal="center" vertical="center" wrapText="1"/>
    </xf>
    <xf numFmtId="3" fontId="2" fillId="34" borderId="3" xfId="3" applyNumberFormat="1" applyFont="1" applyFill="1" applyBorder="1" applyAlignment="1">
      <alignment horizontal="center" vertical="center" wrapText="1"/>
    </xf>
    <xf numFmtId="3" fontId="2" fillId="34" borderId="9" xfId="3" applyNumberFormat="1" applyFont="1" applyFill="1" applyBorder="1" applyAlignment="1">
      <alignment horizontal="center" vertical="center" wrapText="1"/>
    </xf>
    <xf numFmtId="3" fontId="2" fillId="34" borderId="18" xfId="2" applyNumberFormat="1" applyFont="1" applyFill="1" applyBorder="1" applyAlignment="1">
      <alignment horizontal="center" vertical="center" wrapText="1"/>
    </xf>
    <xf numFmtId="165" fontId="3" fillId="34" borderId="61" xfId="2" applyNumberFormat="1" applyFont="1" applyFill="1" applyBorder="1" applyAlignment="1">
      <alignment horizontal="left" vertical="center" wrapText="1"/>
    </xf>
    <xf numFmtId="165" fontId="3" fillId="34" borderId="61" xfId="2" applyNumberFormat="1" applyFont="1" applyFill="1" applyBorder="1" applyAlignment="1">
      <alignment horizontal="center" vertical="center"/>
    </xf>
    <xf numFmtId="165" fontId="2" fillId="34" borderId="55" xfId="2" applyNumberFormat="1" applyFont="1" applyFill="1" applyBorder="1" applyAlignment="1">
      <alignment horizontal="right" wrapText="1"/>
    </xf>
    <xf numFmtId="165" fontId="2" fillId="34" borderId="53" xfId="2" applyNumberFormat="1" applyFont="1" applyFill="1" applyBorder="1" applyAlignment="1">
      <alignment horizontal="right" wrapText="1"/>
    </xf>
    <xf numFmtId="3" fontId="2" fillId="34" borderId="65" xfId="2" applyNumberFormat="1" applyFont="1" applyFill="1" applyBorder="1" applyAlignment="1" applyProtection="1">
      <alignment horizontal="center" vertical="center" wrapText="1"/>
    </xf>
    <xf numFmtId="3" fontId="2" fillId="34" borderId="11" xfId="2" applyNumberFormat="1" applyFont="1" applyFill="1" applyBorder="1" applyAlignment="1" applyProtection="1">
      <alignment horizontal="center" vertical="center" wrapText="1"/>
    </xf>
    <xf numFmtId="165" fontId="3" fillId="34" borderId="16" xfId="2" applyNumberFormat="1" applyFont="1" applyFill="1" applyBorder="1" applyAlignment="1">
      <alignment horizontal="center" vertical="center"/>
    </xf>
    <xf numFmtId="3" fontId="2" fillId="34" borderId="21" xfId="3" applyNumberFormat="1" applyFont="1" applyFill="1" applyBorder="1" applyAlignment="1">
      <alignment horizontal="center" vertical="center"/>
    </xf>
    <xf numFmtId="3" fontId="2" fillId="34" borderId="54" xfId="3" applyNumberFormat="1" applyFont="1" applyFill="1" applyBorder="1" applyAlignment="1">
      <alignment horizontal="center" vertical="center"/>
    </xf>
    <xf numFmtId="3" fontId="2" fillId="34" borderId="37" xfId="3" applyNumberFormat="1" applyFont="1" applyFill="1" applyBorder="1" applyAlignment="1">
      <alignment horizontal="center" vertical="center"/>
    </xf>
    <xf numFmtId="3" fontId="3" fillId="34" borderId="65" xfId="3" applyNumberFormat="1" applyFont="1" applyFill="1" applyBorder="1" applyAlignment="1">
      <alignment horizontal="center" vertical="center"/>
    </xf>
    <xf numFmtId="3" fontId="3" fillId="34" borderId="45" xfId="3" applyNumberFormat="1" applyFont="1" applyFill="1" applyBorder="1" applyAlignment="1">
      <alignment horizontal="center" vertical="center"/>
    </xf>
    <xf numFmtId="3" fontId="2" fillId="34" borderId="45" xfId="2" applyNumberFormat="1" applyFont="1" applyFill="1" applyBorder="1" applyAlignment="1" applyProtection="1">
      <alignment horizontal="center" vertical="center" wrapText="1"/>
    </xf>
    <xf numFmtId="3" fontId="3" fillId="34" borderId="11" xfId="3" applyNumberFormat="1" applyFont="1" applyFill="1" applyBorder="1" applyAlignment="1">
      <alignment horizontal="center" vertical="center"/>
    </xf>
    <xf numFmtId="165" fontId="3" fillId="34" borderId="42" xfId="2" applyNumberFormat="1" applyFont="1" applyFill="1" applyBorder="1" applyAlignment="1">
      <alignment horizontal="center" vertical="center" wrapText="1"/>
    </xf>
    <xf numFmtId="0" fontId="2" fillId="34" borderId="18" xfId="4" applyFont="1" applyFill="1" applyBorder="1" applyAlignment="1" applyProtection="1">
      <alignment horizontal="center" vertical="center" wrapText="1"/>
    </xf>
    <xf numFmtId="0" fontId="3" fillId="34" borderId="18" xfId="4" applyFont="1" applyFill="1" applyBorder="1" applyAlignment="1" applyProtection="1">
      <alignment horizontal="center" vertical="center" wrapText="1"/>
    </xf>
    <xf numFmtId="3" fontId="3" fillId="34" borderId="18" xfId="3" applyNumberFormat="1" applyFont="1" applyFill="1" applyBorder="1" applyAlignment="1">
      <alignment horizontal="center" vertical="center" wrapText="1"/>
    </xf>
    <xf numFmtId="3" fontId="3" fillId="34" borderId="19" xfId="2" applyNumberFormat="1" applyFont="1" applyFill="1" applyBorder="1" applyAlignment="1" applyProtection="1">
      <alignment horizontal="left" vertical="center" wrapText="1"/>
    </xf>
    <xf numFmtId="3" fontId="2" fillId="34" borderId="52" xfId="2" applyNumberFormat="1" applyFont="1" applyFill="1" applyBorder="1" applyAlignment="1" applyProtection="1">
      <alignment horizontal="center" vertical="center" wrapText="1"/>
    </xf>
    <xf numFmtId="3" fontId="3" fillId="34" borderId="55" xfId="2" applyNumberFormat="1" applyFont="1" applyFill="1" applyBorder="1" applyAlignment="1" applyProtection="1">
      <alignment horizontal="center" vertical="center" wrapText="1"/>
    </xf>
    <xf numFmtId="3" fontId="3" fillId="34" borderId="54" xfId="2" applyNumberFormat="1" applyFont="1" applyFill="1" applyBorder="1" applyAlignment="1" applyProtection="1">
      <alignment horizontal="center" vertical="center" wrapText="1"/>
    </xf>
    <xf numFmtId="3" fontId="2" fillId="34" borderId="54" xfId="2" applyNumberFormat="1" applyFont="1" applyFill="1" applyBorder="1" applyAlignment="1" applyProtection="1">
      <alignment horizontal="center" vertical="center" wrapText="1"/>
    </xf>
    <xf numFmtId="3" fontId="3" fillId="34" borderId="37" xfId="2" applyNumberFormat="1" applyFont="1" applyFill="1" applyBorder="1" applyAlignment="1" applyProtection="1">
      <alignment horizontal="center" vertical="center" wrapText="1"/>
    </xf>
    <xf numFmtId="3" fontId="2" fillId="34" borderId="55" xfId="2" applyNumberFormat="1" applyFont="1" applyFill="1" applyBorder="1" applyAlignment="1" applyProtection="1">
      <alignment horizontal="center" vertical="center" wrapText="1"/>
    </xf>
    <xf numFmtId="165" fontId="2" fillId="34" borderId="54" xfId="2" applyNumberFormat="1" applyFont="1" applyFill="1" applyBorder="1" applyAlignment="1">
      <alignment horizontal="center" vertical="center" wrapText="1"/>
    </xf>
    <xf numFmtId="3" fontId="2" fillId="34" borderId="54" xfId="3" applyNumberFormat="1" applyFont="1" applyFill="1" applyBorder="1" applyAlignment="1">
      <alignment horizontal="center" vertical="center" wrapText="1"/>
    </xf>
    <xf numFmtId="165" fontId="2" fillId="34" borderId="52" xfId="2" applyNumberFormat="1" applyFont="1" applyFill="1" applyBorder="1" applyAlignment="1">
      <alignment horizontal="right" wrapText="1"/>
    </xf>
    <xf numFmtId="3" fontId="2" fillId="34" borderId="38" xfId="2" applyNumberFormat="1" applyFont="1" applyFill="1" applyBorder="1" applyAlignment="1" applyProtection="1">
      <alignment horizontal="center" vertical="center" wrapText="1"/>
    </xf>
    <xf numFmtId="3" fontId="3" fillId="34" borderId="44" xfId="2" applyNumberFormat="1" applyFont="1" applyFill="1" applyBorder="1" applyAlignment="1" applyProtection="1">
      <alignment horizontal="center" vertical="center" wrapText="1"/>
    </xf>
    <xf numFmtId="165" fontId="68" fillId="34" borderId="13" xfId="0" applyNumberFormat="1" applyFont="1" applyFill="1" applyBorder="1" applyAlignment="1">
      <alignment horizontal="center" vertical="center" wrapText="1"/>
    </xf>
    <xf numFmtId="3" fontId="2" fillId="34" borderId="14" xfId="2" applyNumberFormat="1" applyFont="1" applyFill="1" applyBorder="1" applyAlignment="1" applyProtection="1">
      <alignment horizontal="center" vertical="center" wrapText="1"/>
    </xf>
    <xf numFmtId="165" fontId="2" fillId="34" borderId="13" xfId="2" applyNumberFormat="1" applyFont="1" applyFill="1" applyBorder="1" applyAlignment="1">
      <alignment horizontal="center" vertical="center" wrapText="1"/>
    </xf>
    <xf numFmtId="3" fontId="2" fillId="34" borderId="13" xfId="5" applyNumberFormat="1" applyFont="1" applyFill="1" applyBorder="1" applyAlignment="1">
      <alignment horizontal="center" vertical="center" wrapText="1"/>
    </xf>
    <xf numFmtId="165" fontId="2" fillId="34" borderId="41" xfId="2" applyNumberFormat="1" applyFont="1" applyFill="1" applyBorder="1" applyAlignment="1">
      <alignment horizontal="center" vertical="center" wrapText="1"/>
    </xf>
    <xf numFmtId="3" fontId="2" fillId="34" borderId="38" xfId="3" applyNumberFormat="1" applyFont="1" applyFill="1" applyBorder="1" applyAlignment="1">
      <alignment horizontal="center" vertical="center" wrapText="1"/>
    </xf>
    <xf numFmtId="3" fontId="2" fillId="34" borderId="14" xfId="3" applyNumberFormat="1" applyFont="1" applyFill="1" applyBorder="1" applyAlignment="1">
      <alignment horizontal="center" vertical="center"/>
    </xf>
    <xf numFmtId="165" fontId="2" fillId="34" borderId="2" xfId="2" applyNumberFormat="1" applyFont="1" applyFill="1" applyBorder="1" applyAlignment="1">
      <alignment horizontal="center" vertical="center" wrapText="1"/>
    </xf>
    <xf numFmtId="165" fontId="2" fillId="34" borderId="3" xfId="2" applyNumberFormat="1" applyFont="1" applyFill="1" applyBorder="1" applyAlignment="1">
      <alignment horizontal="center" vertical="center" wrapText="1"/>
    </xf>
    <xf numFmtId="165" fontId="2" fillId="34" borderId="45" xfId="2" applyNumberFormat="1" applyFont="1" applyFill="1" applyBorder="1" applyAlignment="1">
      <alignment horizontal="center" vertical="center" wrapText="1"/>
    </xf>
    <xf numFmtId="165" fontId="2" fillId="34" borderId="11" xfId="2" applyNumberFormat="1" applyFont="1" applyFill="1" applyBorder="1" applyAlignment="1">
      <alignment horizontal="center" vertical="center" wrapText="1"/>
    </xf>
    <xf numFmtId="165" fontId="2" fillId="34" borderId="50" xfId="2" applyNumberFormat="1" applyFont="1" applyFill="1" applyBorder="1" applyAlignment="1">
      <alignment horizontal="center" vertical="center" wrapText="1"/>
    </xf>
    <xf numFmtId="3" fontId="2" fillId="34" borderId="47" xfId="2" applyNumberFormat="1" applyFont="1" applyFill="1" applyBorder="1" applyAlignment="1" applyProtection="1">
      <alignment horizontal="center" vertical="center" wrapText="1"/>
    </xf>
    <xf numFmtId="165" fontId="2" fillId="34" borderId="40" xfId="2" applyNumberFormat="1" applyFont="1" applyFill="1" applyBorder="1" applyAlignment="1">
      <alignment horizontal="center" vertical="center" wrapText="1"/>
    </xf>
    <xf numFmtId="165" fontId="2" fillId="34" borderId="9" xfId="2" applyNumberFormat="1" applyFont="1" applyFill="1" applyBorder="1" applyAlignment="1">
      <alignment horizontal="center" vertical="center" wrapText="1"/>
    </xf>
    <xf numFmtId="165" fontId="3" fillId="34" borderId="48" xfId="2" applyNumberFormat="1" applyFont="1" applyFill="1" applyBorder="1" applyAlignment="1">
      <alignment horizontal="center" vertical="center" wrapText="1"/>
    </xf>
    <xf numFmtId="165" fontId="3" fillId="34" borderId="24" xfId="2" applyNumberFormat="1" applyFont="1" applyFill="1" applyBorder="1" applyAlignment="1">
      <alignment horizontal="center" vertical="center" wrapText="1"/>
    </xf>
    <xf numFmtId="165" fontId="2" fillId="34" borderId="48" xfId="2" applyNumberFormat="1" applyFont="1" applyFill="1" applyBorder="1" applyAlignment="1">
      <alignment horizontal="center" vertical="center" wrapText="1"/>
    </xf>
    <xf numFmtId="165" fontId="2" fillId="34" borderId="23" xfId="2" applyNumberFormat="1" applyFont="1" applyFill="1" applyBorder="1" applyAlignment="1">
      <alignment horizontal="center" vertical="center" wrapText="1"/>
    </xf>
    <xf numFmtId="3" fontId="2" fillId="34" borderId="51" xfId="2" applyNumberFormat="1" applyFont="1" applyFill="1" applyBorder="1" applyAlignment="1" applyProtection="1">
      <alignment horizontal="center" vertical="center" wrapText="1"/>
    </xf>
    <xf numFmtId="3" fontId="2" fillId="34" borderId="22" xfId="2" applyNumberFormat="1" applyFont="1" applyFill="1" applyBorder="1" applyAlignment="1" applyProtection="1">
      <alignment horizontal="center" vertical="center" wrapText="1"/>
    </xf>
    <xf numFmtId="3" fontId="2" fillId="34" borderId="24" xfId="2" applyNumberFormat="1" applyFont="1" applyFill="1" applyBorder="1" applyAlignment="1" applyProtection="1">
      <alignment horizontal="center" vertical="center" wrapText="1"/>
    </xf>
    <xf numFmtId="3" fontId="3" fillId="34" borderId="69" xfId="2" applyNumberFormat="1" applyFont="1" applyFill="1" applyBorder="1" applyAlignment="1" applyProtection="1">
      <alignment horizontal="left" vertical="center" wrapText="1"/>
    </xf>
    <xf numFmtId="165" fontId="70" fillId="34" borderId="54" xfId="1" applyNumberFormat="1" applyFont="1" applyFill="1" applyBorder="1" applyAlignment="1">
      <alignment horizontal="center" vertical="center" wrapText="1"/>
    </xf>
    <xf numFmtId="3" fontId="71" fillId="34" borderId="54" xfId="2" applyNumberFormat="1" applyFont="1" applyFill="1" applyBorder="1" applyAlignment="1" applyProtection="1">
      <alignment horizontal="center" vertical="center" wrapText="1"/>
    </xf>
    <xf numFmtId="204" fontId="3" fillId="34" borderId="54" xfId="2" applyNumberFormat="1" applyFont="1" applyFill="1" applyBorder="1" applyAlignment="1">
      <alignment horizontal="center" vertical="center" wrapText="1"/>
    </xf>
    <xf numFmtId="3" fontId="3" fillId="34" borderId="54" xfId="5" applyNumberFormat="1" applyFont="1" applyFill="1" applyBorder="1" applyAlignment="1">
      <alignment horizontal="center" vertical="center" wrapText="1"/>
    </xf>
    <xf numFmtId="165" fontId="3" fillId="34" borderId="53" xfId="2" applyNumberFormat="1" applyFont="1" applyFill="1" applyBorder="1" applyAlignment="1">
      <alignment horizontal="center" vertical="center" wrapText="1"/>
    </xf>
    <xf numFmtId="3" fontId="3" fillId="34" borderId="52" xfId="3" applyNumberFormat="1" applyFont="1" applyFill="1" applyBorder="1" applyAlignment="1">
      <alignment horizontal="center" vertical="center" wrapText="1"/>
    </xf>
    <xf numFmtId="3" fontId="3" fillId="34" borderId="21" xfId="2" applyNumberFormat="1" applyFont="1" applyFill="1" applyBorder="1" applyAlignment="1" applyProtection="1">
      <alignment horizontal="center" vertical="center" wrapText="1"/>
    </xf>
    <xf numFmtId="165" fontId="3" fillId="34" borderId="21" xfId="2" applyNumberFormat="1" applyFont="1" applyFill="1" applyBorder="1" applyAlignment="1">
      <alignment horizontal="center" vertical="center"/>
    </xf>
    <xf numFmtId="165" fontId="3" fillId="34" borderId="62" xfId="2" applyNumberFormat="1" applyFont="1" applyFill="1" applyBorder="1" applyAlignment="1">
      <alignment horizontal="center" vertical="center"/>
    </xf>
    <xf numFmtId="165" fontId="2" fillId="34" borderId="10" xfId="2" applyNumberFormat="1" applyFont="1" applyFill="1" applyBorder="1" applyAlignment="1">
      <alignment horizontal="center" vertical="center"/>
    </xf>
    <xf numFmtId="3" fontId="72" fillId="34" borderId="70" xfId="380" applyNumberFormat="1" applyFont="1" applyFill="1" applyBorder="1" applyAlignment="1" applyProtection="1">
      <alignment vertical="center" wrapText="1"/>
    </xf>
    <xf numFmtId="3" fontId="2" fillId="34" borderId="5" xfId="2" applyNumberFormat="1" applyFont="1" applyFill="1" applyBorder="1" applyAlignment="1" applyProtection="1">
      <alignment horizontal="center" vertical="center" wrapText="1"/>
    </xf>
    <xf numFmtId="3" fontId="3" fillId="34" borderId="5" xfId="2" applyNumberFormat="1" applyFont="1" applyFill="1" applyBorder="1" applyAlignment="1" applyProtection="1">
      <alignment horizontal="center" vertical="center" wrapText="1"/>
    </xf>
    <xf numFmtId="0" fontId="3" fillId="34" borderId="5" xfId="0" applyFont="1" applyFill="1" applyBorder="1" applyAlignment="1">
      <alignment horizontal="left" vertical="center" wrapText="1"/>
    </xf>
    <xf numFmtId="165" fontId="3" fillId="34" borderId="5" xfId="2" applyNumberFormat="1" applyFont="1" applyFill="1" applyBorder="1" applyAlignment="1">
      <alignment horizontal="center" vertical="center"/>
    </xf>
    <xf numFmtId="3" fontId="3" fillId="34" borderId="5" xfId="0" applyNumberFormat="1" applyFont="1" applyFill="1" applyBorder="1" applyAlignment="1">
      <alignment horizontal="center" vertical="center" wrapText="1"/>
    </xf>
    <xf numFmtId="165" fontId="3" fillId="34" borderId="71" xfId="2" applyNumberFormat="1" applyFont="1" applyFill="1" applyBorder="1" applyAlignment="1">
      <alignment horizontal="center" vertical="center"/>
    </xf>
    <xf numFmtId="3" fontId="3" fillId="34" borderId="10" xfId="3" applyNumberFormat="1" applyFont="1" applyFill="1" applyBorder="1" applyAlignment="1">
      <alignment horizontal="center" vertical="center" wrapText="1"/>
    </xf>
    <xf numFmtId="3" fontId="3" fillId="34" borderId="4" xfId="3" applyNumberFormat="1" applyFont="1" applyFill="1" applyBorder="1" applyAlignment="1">
      <alignment horizontal="center" vertical="center"/>
    </xf>
    <xf numFmtId="3" fontId="3" fillId="34" borderId="5" xfId="3" applyNumberFormat="1" applyFont="1" applyFill="1" applyBorder="1" applyAlignment="1">
      <alignment horizontal="center" vertical="center"/>
    </xf>
    <xf numFmtId="3" fontId="2" fillId="34" borderId="5" xfId="3" applyNumberFormat="1" applyFont="1" applyFill="1" applyBorder="1" applyAlignment="1">
      <alignment horizontal="center" vertical="center"/>
    </xf>
    <xf numFmtId="3" fontId="3" fillId="34" borderId="6" xfId="3" applyNumberFormat="1" applyFont="1" applyFill="1" applyBorder="1" applyAlignment="1">
      <alignment horizontal="center" vertical="center"/>
    </xf>
    <xf numFmtId="165" fontId="3" fillId="34" borderId="4" xfId="2" applyNumberFormat="1" applyFont="1" applyFill="1" applyBorder="1" applyAlignment="1">
      <alignment horizontal="center" vertical="center"/>
    </xf>
    <xf numFmtId="165" fontId="3" fillId="34" borderId="72" xfId="2" applyNumberFormat="1" applyFont="1" applyFill="1" applyBorder="1" applyAlignment="1">
      <alignment horizontal="left" vertical="center"/>
    </xf>
    <xf numFmtId="3" fontId="2" fillId="34" borderId="66" xfId="2" applyNumberFormat="1" applyFont="1" applyFill="1" applyBorder="1" applyAlignment="1" applyProtection="1">
      <alignment vertical="center" wrapText="1"/>
    </xf>
    <xf numFmtId="3" fontId="2" fillId="34" borderId="46" xfId="2" applyNumberFormat="1" applyFont="1" applyFill="1" applyBorder="1" applyAlignment="1" applyProtection="1">
      <alignment vertical="center" wrapText="1"/>
    </xf>
    <xf numFmtId="3" fontId="2" fillId="34" borderId="67" xfId="2" applyNumberFormat="1" applyFont="1" applyFill="1" applyBorder="1" applyAlignment="1" applyProtection="1">
      <alignment vertical="center" wrapText="1"/>
    </xf>
    <xf numFmtId="3" fontId="3" fillId="34" borderId="68" xfId="2" applyNumberFormat="1" applyFont="1" applyFill="1" applyBorder="1" applyAlignment="1" applyProtection="1">
      <alignment horizontal="left" vertical="center" wrapText="1"/>
    </xf>
    <xf numFmtId="165" fontId="70" fillId="34" borderId="13" xfId="1" applyNumberFormat="1" applyFont="1" applyFill="1" applyBorder="1" applyAlignment="1">
      <alignment horizontal="center" vertical="center" wrapText="1"/>
    </xf>
    <xf numFmtId="3" fontId="70" fillId="34" borderId="13" xfId="0" applyNumberFormat="1" applyFont="1" applyFill="1" applyBorder="1" applyAlignment="1">
      <alignment vertical="center" wrapText="1"/>
    </xf>
    <xf numFmtId="3" fontId="3" fillId="34" borderId="14" xfId="2" applyNumberFormat="1" applyFont="1" applyFill="1" applyBorder="1" applyAlignment="1" applyProtection="1">
      <alignment horizontal="center" vertical="center" wrapText="1"/>
    </xf>
    <xf numFmtId="165" fontId="3" fillId="34" borderId="13" xfId="2" applyNumberFormat="1" applyFont="1" applyFill="1" applyBorder="1" applyAlignment="1">
      <alignment horizontal="center" vertical="center" wrapText="1"/>
    </xf>
    <xf numFmtId="3" fontId="3" fillId="34" borderId="13" xfId="5" applyNumberFormat="1" applyFont="1" applyFill="1" applyBorder="1" applyAlignment="1">
      <alignment horizontal="center" vertical="center" wrapText="1"/>
    </xf>
    <xf numFmtId="165" fontId="3" fillId="34" borderId="41" xfId="2" applyNumberFormat="1" applyFont="1" applyFill="1" applyBorder="1" applyAlignment="1">
      <alignment horizontal="center" vertical="center" wrapText="1"/>
    </xf>
    <xf numFmtId="3" fontId="3" fillId="34" borderId="38" xfId="3" applyNumberFormat="1" applyFont="1" applyFill="1" applyBorder="1" applyAlignment="1">
      <alignment horizontal="center" vertical="center" wrapText="1"/>
    </xf>
    <xf numFmtId="3" fontId="3" fillId="34" borderId="12" xfId="2" applyNumberFormat="1" applyFont="1" applyFill="1" applyBorder="1" applyAlignment="1" applyProtection="1">
      <alignment horizontal="center" vertical="center" wrapText="1"/>
    </xf>
    <xf numFmtId="3" fontId="3" fillId="34" borderId="14" xfId="3" applyNumberFormat="1" applyFont="1" applyFill="1" applyBorder="1" applyAlignment="1">
      <alignment horizontal="center" vertical="center"/>
    </xf>
    <xf numFmtId="165" fontId="3" fillId="34" borderId="12" xfId="2" applyNumberFormat="1" applyFont="1" applyFill="1" applyBorder="1" applyAlignment="1">
      <alignment horizontal="center" vertical="center"/>
    </xf>
    <xf numFmtId="165" fontId="3" fillId="34" borderId="64" xfId="2" applyNumberFormat="1" applyFont="1" applyFill="1" applyBorder="1" applyAlignment="1">
      <alignment horizontal="center" vertical="center"/>
    </xf>
    <xf numFmtId="0" fontId="2" fillId="34" borderId="7" xfId="0" applyFont="1" applyFill="1" applyBorder="1" applyAlignment="1">
      <alignment vertical="center"/>
    </xf>
    <xf numFmtId="3" fontId="2" fillId="34" borderId="10" xfId="2" applyNumberFormat="1" applyFont="1" applyFill="1" applyBorder="1" applyAlignment="1" applyProtection="1">
      <alignment vertical="center" wrapText="1"/>
    </xf>
    <xf numFmtId="3" fontId="2" fillId="34" borderId="10" xfId="2" applyNumberFormat="1" applyFont="1" applyFill="1" applyBorder="1" applyAlignment="1" applyProtection="1">
      <alignment horizontal="center" vertical="center" wrapText="1"/>
    </xf>
    <xf numFmtId="3" fontId="3" fillId="34" borderId="70" xfId="2" applyNumberFormat="1" applyFont="1" applyFill="1" applyBorder="1" applyAlignment="1" applyProtection="1">
      <alignment horizontal="center" vertical="center" wrapText="1"/>
    </xf>
    <xf numFmtId="3" fontId="69" fillId="34" borderId="5" xfId="2" applyNumberFormat="1" applyFont="1" applyFill="1" applyBorder="1" applyAlignment="1" applyProtection="1">
      <alignment horizontal="center" vertical="center" wrapText="1"/>
    </xf>
    <xf numFmtId="3" fontId="69" fillId="34" borderId="6" xfId="2" applyNumberFormat="1" applyFont="1" applyFill="1" applyBorder="1" applyAlignment="1" applyProtection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204" fontId="2" fillId="34" borderId="5" xfId="0" applyNumberFormat="1" applyFont="1" applyFill="1" applyBorder="1" applyAlignment="1">
      <alignment horizontal="center" vertical="center" wrapText="1"/>
    </xf>
    <xf numFmtId="165" fontId="3" fillId="34" borderId="5" xfId="2" applyNumberFormat="1" applyFont="1" applyFill="1" applyBorder="1" applyAlignment="1">
      <alignment horizontal="center" vertical="center" wrapText="1"/>
    </xf>
    <xf numFmtId="165" fontId="2" fillId="34" borderId="5" xfId="0" applyNumberFormat="1" applyFont="1" applyFill="1" applyBorder="1" applyAlignment="1">
      <alignment horizontal="center" vertical="center" wrapText="1"/>
    </xf>
    <xf numFmtId="165" fontId="3" fillId="34" borderId="71" xfId="2" applyNumberFormat="1" applyFont="1" applyFill="1" applyBorder="1" applyAlignment="1">
      <alignment horizontal="center" vertical="center" wrapText="1"/>
    </xf>
    <xf numFmtId="3" fontId="3" fillId="34" borderId="4" xfId="2" applyNumberFormat="1" applyFont="1" applyFill="1" applyBorder="1" applyAlignment="1" applyProtection="1">
      <alignment horizontal="center" vertical="center" wrapText="1"/>
    </xf>
    <xf numFmtId="165" fontId="2" fillId="34" borderId="4" xfId="0" applyNumberFormat="1" applyFont="1" applyFill="1" applyBorder="1" applyAlignment="1">
      <alignment horizontal="center" vertical="center"/>
    </xf>
    <xf numFmtId="3" fontId="2" fillId="34" borderId="6" xfId="3" applyNumberFormat="1" applyFont="1" applyFill="1" applyBorder="1" applyAlignment="1">
      <alignment horizontal="center" vertical="center"/>
    </xf>
    <xf numFmtId="165" fontId="3" fillId="34" borderId="72" xfId="2" applyNumberFormat="1" applyFont="1" applyFill="1" applyBorder="1" applyAlignment="1">
      <alignment horizontal="left" vertical="center" wrapText="1"/>
    </xf>
    <xf numFmtId="186" fontId="2" fillId="34" borderId="5" xfId="0" applyNumberFormat="1" applyFont="1" applyFill="1" applyBorder="1" applyAlignment="1">
      <alignment horizontal="center" wrapText="1"/>
    </xf>
    <xf numFmtId="3" fontId="8" fillId="34" borderId="0" xfId="2" applyNumberFormat="1" applyFont="1" applyFill="1" applyBorder="1" applyAlignment="1">
      <alignment horizontal="center" vertical="center" wrapText="1"/>
    </xf>
    <xf numFmtId="3" fontId="8" fillId="34" borderId="0" xfId="2" applyNumberFormat="1" applyFont="1" applyFill="1" applyBorder="1" applyAlignment="1">
      <alignment horizontal="center" vertical="center"/>
    </xf>
    <xf numFmtId="3" fontId="2" fillId="34" borderId="3" xfId="2" applyNumberFormat="1" applyFont="1" applyFill="1" applyBorder="1" applyAlignment="1">
      <alignment horizontal="center" vertical="center"/>
    </xf>
    <xf numFmtId="3" fontId="2" fillId="34" borderId="18" xfId="2" applyNumberFormat="1" applyFont="1" applyFill="1" applyBorder="1" applyAlignment="1">
      <alignment horizontal="center" vertical="center"/>
    </xf>
    <xf numFmtId="3" fontId="2" fillId="34" borderId="9" xfId="2" applyNumberFormat="1" applyFont="1" applyFill="1" applyBorder="1" applyAlignment="1">
      <alignment horizontal="center" vertical="center"/>
    </xf>
    <xf numFmtId="3" fontId="2" fillId="34" borderId="2" xfId="2" applyNumberFormat="1" applyFont="1" applyFill="1" applyBorder="1" applyAlignment="1">
      <alignment horizontal="center" vertical="center" wrapText="1"/>
    </xf>
    <xf numFmtId="3" fontId="2" fillId="34" borderId="39" xfId="2" applyNumberFormat="1" applyFont="1" applyFill="1" applyBorder="1" applyAlignment="1">
      <alignment horizontal="center" vertical="center" wrapText="1"/>
    </xf>
    <xf numFmtId="3" fontId="2" fillId="34" borderId="40" xfId="2" applyNumberFormat="1" applyFont="1" applyFill="1" applyBorder="1" applyAlignment="1">
      <alignment horizontal="center" vertical="center" wrapText="1"/>
    </xf>
    <xf numFmtId="3" fontId="2" fillId="34" borderId="3" xfId="2" applyNumberFormat="1" applyFont="1" applyFill="1" applyBorder="1" applyAlignment="1">
      <alignment horizontal="center" vertical="center" wrapText="1"/>
    </xf>
    <xf numFmtId="3" fontId="2" fillId="34" borderId="18" xfId="2" applyNumberFormat="1" applyFont="1" applyFill="1" applyBorder="1" applyAlignment="1">
      <alignment horizontal="center" vertical="center" wrapText="1"/>
    </xf>
    <xf numFmtId="3" fontId="2" fillId="34" borderId="50" xfId="2" applyNumberFormat="1" applyFont="1" applyFill="1" applyBorder="1" applyAlignment="1">
      <alignment horizontal="center" vertical="center" wrapText="1"/>
    </xf>
    <xf numFmtId="3" fontId="2" fillId="34" borderId="45" xfId="2" applyNumberFormat="1" applyFont="1" applyFill="1" applyBorder="1" applyAlignment="1">
      <alignment horizontal="center" vertical="center" wrapText="1"/>
    </xf>
    <xf numFmtId="3" fontId="2" fillId="34" borderId="11" xfId="2" applyNumberFormat="1" applyFont="1" applyFill="1" applyBorder="1" applyAlignment="1">
      <alignment horizontal="center" vertical="center" wrapText="1"/>
    </xf>
    <xf numFmtId="3" fontId="2" fillId="34" borderId="57" xfId="2" applyNumberFormat="1" applyFont="1" applyFill="1" applyBorder="1" applyAlignment="1">
      <alignment horizontal="center" vertical="center" wrapText="1"/>
    </xf>
    <xf numFmtId="3" fontId="2" fillId="34" borderId="8" xfId="2" applyNumberFormat="1" applyFont="1" applyFill="1" applyBorder="1" applyAlignment="1">
      <alignment horizontal="center" vertical="center" wrapText="1"/>
    </xf>
    <xf numFmtId="3" fontId="2" fillId="34" borderId="49" xfId="2" applyNumberFormat="1" applyFont="1" applyFill="1" applyBorder="1" applyAlignment="1">
      <alignment horizontal="center" vertical="center" wrapText="1"/>
    </xf>
    <xf numFmtId="3" fontId="2" fillId="34" borderId="4" xfId="2" applyNumberFormat="1" applyFont="1" applyFill="1" applyBorder="1" applyAlignment="1">
      <alignment horizontal="center" vertical="center" wrapText="1"/>
    </xf>
    <xf numFmtId="3" fontId="2" fillId="34" borderId="5" xfId="2" applyNumberFormat="1" applyFont="1" applyFill="1" applyBorder="1" applyAlignment="1">
      <alignment horizontal="center" vertical="center" wrapText="1"/>
    </xf>
    <xf numFmtId="3" fontId="2" fillId="34" borderId="6" xfId="2" applyNumberFormat="1" applyFont="1" applyFill="1" applyBorder="1" applyAlignment="1">
      <alignment horizontal="center" vertical="center" wrapText="1"/>
    </xf>
    <xf numFmtId="165" fontId="2" fillId="34" borderId="50" xfId="2" applyNumberFormat="1" applyFont="1" applyFill="1" applyBorder="1" applyAlignment="1">
      <alignment horizontal="center" vertical="center"/>
    </xf>
    <xf numFmtId="165" fontId="2" fillId="34" borderId="47" xfId="2" applyNumberFormat="1" applyFont="1" applyFill="1" applyBorder="1" applyAlignment="1">
      <alignment horizontal="center" vertical="center"/>
    </xf>
    <xf numFmtId="165" fontId="2" fillId="34" borderId="48" xfId="2" applyNumberFormat="1" applyFont="1" applyFill="1" applyBorder="1" applyAlignment="1">
      <alignment horizontal="center" vertical="center"/>
    </xf>
    <xf numFmtId="165" fontId="2" fillId="34" borderId="51" xfId="2" applyNumberFormat="1" applyFont="1" applyFill="1" applyBorder="1" applyAlignment="1">
      <alignment horizontal="center" vertical="center"/>
    </xf>
    <xf numFmtId="3" fontId="2" fillId="34" borderId="3" xfId="3" applyNumberFormat="1" applyFont="1" applyFill="1" applyBorder="1" applyAlignment="1">
      <alignment horizontal="center" vertical="center" wrapText="1"/>
    </xf>
    <xf numFmtId="3" fontId="2" fillId="34" borderId="18" xfId="3" applyNumberFormat="1" applyFont="1" applyFill="1" applyBorder="1" applyAlignment="1">
      <alignment horizontal="center" vertical="center" wrapText="1"/>
    </xf>
    <xf numFmtId="3" fontId="2" fillId="34" borderId="9" xfId="3" applyNumberFormat="1" applyFont="1" applyFill="1" applyBorder="1" applyAlignment="1">
      <alignment horizontal="center" vertical="center" wrapText="1"/>
    </xf>
    <xf numFmtId="3" fontId="2" fillId="34" borderId="58" xfId="2" applyNumberFormat="1" applyFont="1" applyFill="1" applyBorder="1" applyAlignment="1">
      <alignment horizontal="center" vertical="center" wrapText="1"/>
    </xf>
    <xf numFmtId="3" fontId="2" fillId="34" borderId="43" xfId="2" applyNumberFormat="1" applyFont="1" applyFill="1" applyBorder="1" applyAlignment="1">
      <alignment horizontal="center" vertical="center" wrapText="1"/>
    </xf>
    <xf numFmtId="3" fontId="2" fillId="34" borderId="9" xfId="2" applyNumberFormat="1" applyFont="1" applyFill="1" applyBorder="1" applyAlignment="1">
      <alignment horizontal="center" vertical="center" wrapText="1"/>
    </xf>
    <xf numFmtId="203" fontId="3" fillId="34" borderId="63" xfId="2" applyNumberFormat="1" applyFont="1" applyFill="1" applyBorder="1" applyAlignment="1">
      <alignment horizontal="left" vertical="center" wrapText="1"/>
    </xf>
    <xf numFmtId="3" fontId="2" fillId="34" borderId="16" xfId="2" applyNumberFormat="1" applyFont="1" applyFill="1" applyBorder="1" applyAlignment="1" applyProtection="1">
      <alignment horizontal="center" vertical="center" wrapText="1"/>
    </xf>
    <xf numFmtId="3" fontId="2" fillId="34" borderId="42" xfId="2" applyNumberFormat="1" applyFont="1" applyFill="1" applyBorder="1" applyAlignment="1" applyProtection="1">
      <alignment horizontal="center" vertical="center" wrapText="1"/>
    </xf>
    <xf numFmtId="3" fontId="2" fillId="34" borderId="53" xfId="2" applyNumberFormat="1" applyFont="1" applyFill="1" applyBorder="1" applyAlignment="1" applyProtection="1">
      <alignment horizontal="center" vertical="center" wrapText="1"/>
    </xf>
    <xf numFmtId="0" fontId="2" fillId="34" borderId="66" xfId="4" applyFont="1" applyFill="1" applyBorder="1" applyAlignment="1" applyProtection="1">
      <alignment horizontal="center" vertical="center"/>
    </xf>
    <xf numFmtId="0" fontId="2" fillId="34" borderId="46" xfId="4" applyFont="1" applyFill="1" applyBorder="1" applyAlignment="1" applyProtection="1">
      <alignment horizontal="center" vertical="center"/>
    </xf>
    <xf numFmtId="0" fontId="2" fillId="34" borderId="67" xfId="4" applyFont="1" applyFill="1" applyBorder="1" applyAlignment="1" applyProtection="1">
      <alignment horizontal="center" vertical="center"/>
    </xf>
    <xf numFmtId="3" fontId="2" fillId="34" borderId="68" xfId="2" applyNumberFormat="1" applyFont="1" applyFill="1" applyBorder="1" applyAlignment="1" applyProtection="1">
      <alignment horizontal="left" vertical="center" wrapText="1"/>
    </xf>
    <xf numFmtId="3" fontId="2" fillId="34" borderId="19" xfId="2" applyNumberFormat="1" applyFont="1" applyFill="1" applyBorder="1" applyAlignment="1" applyProtection="1">
      <alignment horizontal="left" vertical="center" wrapText="1"/>
    </xf>
    <xf numFmtId="3" fontId="2" fillId="34" borderId="69" xfId="2" applyNumberFormat="1" applyFont="1" applyFill="1" applyBorder="1" applyAlignment="1" applyProtection="1">
      <alignment horizontal="left" vertical="center" wrapText="1"/>
    </xf>
    <xf numFmtId="3" fontId="2" fillId="34" borderId="44" xfId="2" applyNumberFormat="1" applyFont="1" applyFill="1" applyBorder="1" applyAlignment="1" applyProtection="1">
      <alignment horizontal="center" vertical="center" wrapText="1"/>
    </xf>
    <xf numFmtId="3" fontId="2" fillId="34" borderId="20" xfId="2" applyNumberFormat="1" applyFont="1" applyFill="1" applyBorder="1" applyAlignment="1" applyProtection="1">
      <alignment horizontal="center" vertical="center" wrapText="1"/>
    </xf>
    <xf numFmtId="3" fontId="2" fillId="34" borderId="55" xfId="2" applyNumberFormat="1" applyFont="1" applyFill="1" applyBorder="1" applyAlignment="1" applyProtection="1">
      <alignment horizontal="center" vertical="center" wrapText="1"/>
    </xf>
    <xf numFmtId="165" fontId="2" fillId="34" borderId="13" xfId="2" applyNumberFormat="1" applyFont="1" applyFill="1" applyBorder="1" applyAlignment="1">
      <alignment horizontal="center" vertical="center" wrapText="1"/>
    </xf>
    <xf numFmtId="165" fontId="2" fillId="34" borderId="15" xfId="2" applyNumberFormat="1" applyFont="1" applyFill="1" applyBorder="1" applyAlignment="1">
      <alignment horizontal="center" vertical="center" wrapText="1"/>
    </xf>
    <xf numFmtId="165" fontId="2" fillId="34" borderId="54" xfId="2" applyNumberFormat="1" applyFont="1" applyFill="1" applyBorder="1" applyAlignment="1">
      <alignment horizontal="center" vertical="center" wrapText="1"/>
    </xf>
    <xf numFmtId="3" fontId="2" fillId="34" borderId="12" xfId="2" applyNumberFormat="1" applyFont="1" applyFill="1" applyBorder="1" applyAlignment="1" applyProtection="1">
      <alignment horizontal="center" vertical="center" wrapText="1"/>
    </xf>
    <xf numFmtId="3" fontId="2" fillId="34" borderId="21" xfId="2" applyNumberFormat="1" applyFont="1" applyFill="1" applyBorder="1" applyAlignment="1" applyProtection="1">
      <alignment horizontal="center" vertical="center" wrapText="1"/>
    </xf>
    <xf numFmtId="3" fontId="2" fillId="34" borderId="13" xfId="3" applyNumberFormat="1" applyFont="1" applyFill="1" applyBorder="1" applyAlignment="1">
      <alignment horizontal="center" vertical="center"/>
    </xf>
    <xf numFmtId="3" fontId="2" fillId="34" borderId="15" xfId="3" applyNumberFormat="1" applyFont="1" applyFill="1" applyBorder="1" applyAlignment="1">
      <alignment horizontal="center" vertical="center"/>
    </xf>
    <xf numFmtId="3" fontId="2" fillId="34" borderId="54" xfId="3" applyNumberFormat="1" applyFont="1" applyFill="1" applyBorder="1" applyAlignment="1">
      <alignment horizontal="center" vertical="center"/>
    </xf>
    <xf numFmtId="165" fontId="2" fillId="34" borderId="12" xfId="2" applyNumberFormat="1" applyFont="1" applyFill="1" applyBorder="1" applyAlignment="1">
      <alignment horizontal="center" vertical="center" wrapText="1"/>
    </xf>
    <xf numFmtId="165" fontId="2" fillId="34" borderId="16" xfId="2" applyNumberFormat="1" applyFont="1" applyFill="1" applyBorder="1" applyAlignment="1">
      <alignment horizontal="center" vertical="center" wrapText="1"/>
    </xf>
    <xf numFmtId="165" fontId="2" fillId="34" borderId="21" xfId="2" applyNumberFormat="1" applyFont="1" applyFill="1" applyBorder="1" applyAlignment="1">
      <alignment horizontal="center" vertical="center" wrapText="1"/>
    </xf>
    <xf numFmtId="165" fontId="2" fillId="34" borderId="66" xfId="2" applyNumberFormat="1" applyFont="1" applyFill="1" applyBorder="1" applyAlignment="1">
      <alignment horizontal="center" vertical="center" wrapText="1"/>
    </xf>
    <xf numFmtId="165" fontId="2" fillId="34" borderId="46" xfId="2" applyNumberFormat="1" applyFont="1" applyFill="1" applyBorder="1" applyAlignment="1">
      <alignment horizontal="center" vertical="center" wrapText="1"/>
    </xf>
    <xf numFmtId="165" fontId="2" fillId="34" borderId="67" xfId="2" applyNumberFormat="1" applyFont="1" applyFill="1" applyBorder="1" applyAlignment="1">
      <alignment horizontal="center" vertical="center" wrapText="1"/>
    </xf>
    <xf numFmtId="165" fontId="2" fillId="34" borderId="52" xfId="2" applyNumberFormat="1" applyFont="1" applyFill="1" applyBorder="1" applyAlignment="1">
      <alignment horizontal="center" vertical="center" wrapText="1"/>
    </xf>
    <xf numFmtId="3" fontId="2" fillId="34" borderId="66" xfId="2" applyNumberFormat="1" applyFont="1" applyFill="1" applyBorder="1" applyAlignment="1">
      <alignment horizontal="center" vertical="center"/>
    </xf>
    <xf numFmtId="3" fontId="2" fillId="34" borderId="46" xfId="2" applyNumberFormat="1" applyFont="1" applyFill="1" applyBorder="1" applyAlignment="1">
      <alignment horizontal="center" vertical="center"/>
    </xf>
    <xf numFmtId="3" fontId="2" fillId="34" borderId="67" xfId="2" applyNumberFormat="1" applyFont="1" applyFill="1" applyBorder="1" applyAlignment="1">
      <alignment horizontal="center" vertical="center"/>
    </xf>
    <xf numFmtId="3" fontId="2" fillId="34" borderId="14" xfId="3" applyNumberFormat="1" applyFont="1" applyFill="1" applyBorder="1" applyAlignment="1">
      <alignment horizontal="center" vertical="center"/>
    </xf>
    <xf numFmtId="3" fontId="2" fillId="34" borderId="17" xfId="3" applyNumberFormat="1" applyFont="1" applyFill="1" applyBorder="1" applyAlignment="1">
      <alignment horizontal="center" vertical="center"/>
    </xf>
    <xf numFmtId="3" fontId="2" fillId="34" borderId="37" xfId="3" applyNumberFormat="1" applyFont="1" applyFill="1" applyBorder="1" applyAlignment="1">
      <alignment horizontal="center" vertical="center"/>
    </xf>
    <xf numFmtId="3" fontId="2" fillId="34" borderId="66" xfId="2" applyNumberFormat="1" applyFont="1" applyFill="1" applyBorder="1" applyAlignment="1" applyProtection="1">
      <alignment horizontal="center" vertical="center" wrapText="1"/>
    </xf>
    <xf numFmtId="3" fontId="2" fillId="34" borderId="46" xfId="2" applyNumberFormat="1" applyFont="1" applyFill="1" applyBorder="1" applyAlignment="1" applyProtection="1">
      <alignment horizontal="center" vertical="center" wrapText="1"/>
    </xf>
    <xf numFmtId="3" fontId="2" fillId="34" borderId="67" xfId="2" applyNumberFormat="1" applyFont="1" applyFill="1" applyBorder="1" applyAlignment="1" applyProtection="1">
      <alignment horizontal="center" vertical="center" wrapText="1"/>
    </xf>
  </cellXfs>
  <cellStyles count="381">
    <cellStyle name="_x000d__x000a_JournalTemplate=C:\COMFO\CTALK\JOURSTD.TPL_x000d__x000a_LbStateAddress=3 3 0 251 1 89 2 311_x000d__x000a_LbStateJou" xfId="9"/>
    <cellStyle name="%" xfId="10"/>
    <cellStyle name="%_БДДС  до 2020 г версия  02.09.10." xfId="11"/>
    <cellStyle name="%_расчет займа АО КТСметод кассовый" xfId="12"/>
    <cellStyle name="%_расчет займа АО КТСметод кассовый 2" xfId="13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4"/>
    <cellStyle name="______7" xfId="15"/>
    <cellStyle name="_~4279974" xfId="16"/>
    <cellStyle name="_~4767845" xfId="17"/>
    <cellStyle name="_~6740299" xfId="18"/>
    <cellStyle name="_~7882089" xfId="19"/>
    <cellStyle name="_1 квартал мать" xfId="20"/>
    <cellStyle name="_2,3 БО" xfId="21"/>
    <cellStyle name="_2. Формы ПР_new" xfId="22"/>
    <cellStyle name="_2.формы ПР утв.-прогноз" xfId="23"/>
    <cellStyle name="_20.08.08 Формы для АО формирование бюджетов на 2009г" xfId="24"/>
    <cellStyle name="_2004-2012 гг. потребность" xfId="25"/>
    <cellStyle name="_2008 КТЖ полугодие 31.10 22-43" xfId="26"/>
    <cellStyle name="_21.11_11.30 БО-6, БО-5 АО НК КТЖ 02" xfId="27"/>
    <cellStyle name="_4. Формы бюджета _new" xfId="28"/>
    <cellStyle name="_5БО по АО" xfId="29"/>
    <cellStyle name="_5БОвждо26.10" xfId="30"/>
    <cellStyle name="_8 НК- 01.11.07-2" xfId="31"/>
    <cellStyle name="_Comma" xfId="32"/>
    <cellStyle name="_Debts" xfId="33"/>
    <cellStyle name="_IT_Plan" xfId="34"/>
    <cellStyle name="_model_13_last" xfId="35"/>
    <cellStyle name="_NBCC_Budget_final_2002" xfId="36"/>
    <cellStyle name="_PLVK" xfId="37"/>
    <cellStyle name="_PRICE_1C" xfId="38"/>
    <cellStyle name="_ROACE Локомотив по НК" xfId="39"/>
    <cellStyle name="_WACC Холдинга" xfId="40"/>
    <cellStyle name="_Анализ ЦЭП 1 квартал 2008 год" xfId="41"/>
    <cellStyle name="_АО КТЖ и группа повыш тарифа через год на 10% гульнара" xfId="42"/>
    <cellStyle name="_АО ЦТ" xfId="43"/>
    <cellStyle name="_АОТ 1 квартал помесячно" xfId="44"/>
    <cellStyle name="_АОТ бюджет на 2008 год одобренный вариант кз70 рф 84" xfId="45"/>
    <cellStyle name="_БДДС  до 2020 г версия  02.09.10." xfId="46"/>
    <cellStyle name="_БК 2007 КТЖ 19.12.06" xfId="47"/>
    <cellStyle name="_БК 2007 КТЖ испр" xfId="48"/>
    <cellStyle name="_БК 4_5 2007 ГРУППА" xfId="49"/>
    <cellStyle name="_БК 4_5 2007 ГРУППА без займа" xfId="50"/>
    <cellStyle name="_БО 2007 июльКор" xfId="51"/>
    <cellStyle name="_БО 2007 КТЖ корр 10.04.2007" xfId="52"/>
    <cellStyle name="_БО 2007 КТЖ корр июнь 2007" xfId="53"/>
    <cellStyle name="_БО 3 корр. от 24 июля 2007" xfId="54"/>
    <cellStyle name="_БО-2, БК-2" xfId="55"/>
    <cellStyle name="_БО-3 КТЖ 24.11.06" xfId="56"/>
    <cellStyle name="_БО5 БО6 Корр Июль 120707 24_12" xfId="57"/>
    <cellStyle name="_БО5 для самрука" xfId="58"/>
    <cellStyle name="_Бюджет 2007 года с учетом коррек 12.09.07г.для НХ" xfId="59"/>
    <cellStyle name="_Бюджет 2007 года с учетом коррек испр.11.07.07г." xfId="60"/>
    <cellStyle name="_Бюджет 2007 года с учетом коррек испр.12.07.07г." xfId="61"/>
    <cellStyle name="_Бюджет 2007 года с учетом коррек испр.19.07.07г." xfId="62"/>
    <cellStyle name="_Бюджет 2007 года с учетом коррек испр.29.08.07г.для  Жанары" xfId="63"/>
    <cellStyle name="_Бюджет 2010 08.09.2009г без Лизинга" xfId="64"/>
    <cellStyle name="_Бюджет АО 2007 СВОД с корректировкой 2 полугодия на БК от 13.06.07 с КТТ изм" xfId="65"/>
    <cellStyle name="_Бюджет АО 2007 СВОД с корректировкой в книжку" xfId="66"/>
    <cellStyle name="_Бюджет в ЦЭП 10.04.2008г." xfId="67"/>
    <cellStyle name="_Бюджет вагоносборки" xfId="68"/>
    <cellStyle name="_Бюджет на 2008" xfId="69"/>
    <cellStyle name="_Бюджет на 2008 год без уч.роста тарифа кз70 рф 84 для тарифа" xfId="70"/>
    <cellStyle name="_Бюджет на 2008 год на 10.11.2007 АОТ рф84 кз70 рем Камкор" xfId="71"/>
    <cellStyle name="_ВЖДО" xfId="72"/>
    <cellStyle name="_выплаты по обязательствам до 2016 года (по матери)" xfId="73"/>
    <cellStyle name="_Вырезка из ПГЗ ТМЦ" xfId="74"/>
    <cellStyle name="_Группа КТЖ 28нояб06" xfId="75"/>
    <cellStyle name="_гсм" xfId="76"/>
    <cellStyle name="_ГФ на 2006 год (проект)" xfId="77"/>
    <cellStyle name="_ДИТ_outlook_28сент02 с сокращ" xfId="78"/>
    <cellStyle name="_Для Аскара по матери до 2012 года_14_11_2007" xfId="79"/>
    <cellStyle name="_Для баланса КТЖ коррек 120707" xfId="80"/>
    <cellStyle name="_Для Жанары" xfId="81"/>
    <cellStyle name="_для Назиры Хамитовны" xfId="82"/>
    <cellStyle name="_Для Рината-111" xfId="83"/>
    <cellStyle name="_Для Рината-111_Пересчет кредита - 10.03.09г.5л ЛСЦ" xfId="84"/>
    <cellStyle name="_Для Рината-111_Платежи по лизингу ЦТУ с индексацией_10.03.09_2" xfId="85"/>
    <cellStyle name="_для ЦФ План по обязательствам до 2013 года (1)" xfId="86"/>
    <cellStyle name="_для ЦФ План по обязательствам до 2013 года (2)" xfId="87"/>
    <cellStyle name="_завод иностр 290507 скл1рен22 транспорт" xfId="88"/>
    <cellStyle name="_Займы" xfId="89"/>
    <cellStyle name="_ЗаймыПрогноз 2007_2016" xfId="90"/>
    <cellStyle name="_заявка от МТО на ПЗ 2010 для Рано" xfId="91"/>
    <cellStyle name="_инвест 2007-2009 гг.перед" xfId="92"/>
    <cellStyle name="_ИП на 01.09.06" xfId="93"/>
    <cellStyle name="_ИСПОЛНЕНИЕ за 2005 г (30 721 391)" xfId="94"/>
    <cellStyle name="_ИТ" xfId="95"/>
    <cellStyle name="_ИТ_бд2003_с переносом_060303" xfId="96"/>
    <cellStyle name="_ИТ_ВК_ВК-Р_для уточнений270802" xfId="97"/>
    <cellStyle name="_ИТ_НБ_outlook_сент02" xfId="98"/>
    <cellStyle name="_к БП Телекрона с расчетом нпв (1)" xfId="99"/>
    <cellStyle name="_КассовыйБюджет декабрь" xfId="100"/>
    <cellStyle name="_КБ2007КТЖ_Самрук" xfId="101"/>
    <cellStyle name="_Книга1" xfId="102"/>
    <cellStyle name="_Книга1_2008 КТЖ полугодие 31.10 22-43" xfId="103"/>
    <cellStyle name="_Книга1_АО КТЖ и группа повыш тарифа через год на 10% гульнара" xfId="104"/>
    <cellStyle name="_Книга1_БДДС  до 2020 г версия  02.09.10." xfId="105"/>
    <cellStyle name="_Книга1_Лист3" xfId="106"/>
    <cellStyle name="_Книга1_План развития 2008-2010" xfId="107"/>
    <cellStyle name="_Книга2" xfId="108"/>
    <cellStyle name="_Книга2_Пересчет кредита - 10.03.09г.5л ЛСЦ" xfId="109"/>
    <cellStyle name="_Книга2_Платежи по лизингу ЦТУ с индексацией_10.03.09_2" xfId="110"/>
    <cellStyle name="_Книга3" xfId="111"/>
    <cellStyle name="_консалид.прогноз дох-расх АО ВЖДО на 2008-10г." xfId="112"/>
    <cellStyle name="_Копия 2004-2012 гг  потребность" xfId="113"/>
    <cellStyle name="_Копия Книга6" xfId="114"/>
    <cellStyle name="_Копия Расшифровка к письму от 20.02.07 свод_изм." xfId="115"/>
    <cellStyle name="_Корректировка 2 полугодия" xfId="116"/>
    <cellStyle name="_Корректировки Годового план гос.закупок на 2006 год АО Локомотив" xfId="117"/>
    <cellStyle name="_косвенный свод" xfId="118"/>
    <cellStyle name="_Кредитный бюджет на 2009_ ЦЭП (все суммы в тыс.тенге)" xfId="119"/>
    <cellStyle name="_Лист4" xfId="120"/>
    <cellStyle name="_Локомотив12 мес" xfId="121"/>
    <cellStyle name="_ЛСЦ" xfId="122"/>
    <cellStyle name="_мебель, оборудование инвентарь1207" xfId="123"/>
    <cellStyle name="_Налоги 2008-2010 - 2" xfId="124"/>
    <cellStyle name="_налоги 2009-2013 на 11.11.08" xfId="125"/>
    <cellStyle name="_Налоговый бюджет АО Локомотив 2009-2013 на 18.09.08" xfId="126"/>
    <cellStyle name="_Налоговый бюджет АО Локомотив 2009-2013 на 21.10.08-2" xfId="127"/>
    <cellStyle name="_НК на 1 октября 2006 г.КЖДТ" xfId="128"/>
    <cellStyle name="_Ожидаемый фин.результат  и факт 2008 года" xfId="129"/>
    <cellStyle name="_Окончательнй проект 2009(ед. фаил)" xfId="130"/>
    <cellStyle name="_от С" xfId="131"/>
    <cellStyle name="_Отчет анализ за 9 мес. 2007 года" xfId="132"/>
    <cellStyle name="_ОТЧЕТ для ДКФ    06 04 05  (6)" xfId="133"/>
    <cellStyle name="_План  по труду на 2009 год" xfId="134"/>
    <cellStyle name="_План на 2009 год с увел. грузообр. 05.12.08 г." xfId="135"/>
    <cellStyle name="_План по поездам на 28.07.09 на 2010 год" xfId="136"/>
    <cellStyle name="_План по труду 2011 год на СД" xfId="137"/>
    <cellStyle name="_План по труду с корректр. АО Локомотив (посл. с Лизингом)" xfId="138"/>
    <cellStyle name="_План развития 2008-2010" xfId="139"/>
    <cellStyle name="_План развития ПТС на 2005-2010 (связи станционной части)" xfId="140"/>
    <cellStyle name="_План факт ремонт на 1 полугодие по 21 форме" xfId="141"/>
    <cellStyle name="_план, ожид. проект по лок-час.  по сущет.ценам,с 1 сент" xfId="142"/>
    <cellStyle name="_ПМ Деньги оценка 2007 свод вместе" xfId="143"/>
    <cellStyle name="_ПМ свод на 05.03" xfId="144"/>
    <cellStyle name="_потребность эл.эн. 2008г" xfId="145"/>
    <cellStyle name="_Приложение в ЦЭП (перечень проектов)2" xfId="146"/>
    <cellStyle name="_ПриложКБ2007 КТЖ_Самрук" xfId="147"/>
    <cellStyle name="_Проект АО на 2008год свод все варианты" xfId="148"/>
    <cellStyle name="_Произ. программа на 2009г" xfId="149"/>
    <cellStyle name="_произв.цели - приложение к СНР_айгерим_09.11" xfId="150"/>
    <cellStyle name="_Прочие 2009 ПЛВКЭ" xfId="151"/>
    <cellStyle name="_Разработочная таблица к НК Самрук 14.11.06" xfId="152"/>
    <cellStyle name="_расходы сравнительная" xfId="153"/>
    <cellStyle name="_Расчет" xfId="154"/>
    <cellStyle name="_расчет денег, индик, инвест от 26.04_11.36" xfId="155"/>
    <cellStyle name="_расчет КПН на 24.09.09-2" xfId="156"/>
    <cellStyle name="_Расчет программы ремонта уменьшенный с МК" xfId="157"/>
    <cellStyle name="_Расшифровка Кап влож и соц сферы 02 11 06" xfId="158"/>
    <cellStyle name="_Ремонт сравнение с утвержденным для топлива" xfId="159"/>
    <cellStyle name="_с 2НК-9НК" xfId="160"/>
    <cellStyle name="_Свод 10 НК" xfId="161"/>
    <cellStyle name="_Свод в Самрук по ДО" xfId="162"/>
    <cellStyle name="_Свод ДДС по АО 5БО_23_11_Бибигуль_24.11.09.31" xfId="163"/>
    <cellStyle name="_Свод ДДС по АО 5БО_26_11" xfId="164"/>
    <cellStyle name="_Свод для 6НК" xfId="165"/>
    <cellStyle name="_Свод на 2009 год недораб" xfId="166"/>
    <cellStyle name="_Свод- прогноз 2008 год с изм. цен на ТЭР" xfId="167"/>
    <cellStyle name="_Текущая часть и займы на 31.12.09 -13 (+40 ярдов+ЛСЦ710 28.09.08)-ЛЛ+измен ПЛВК (откоррек.1.10.08)" xfId="168"/>
    <cellStyle name="_Топливо на коррек. на 2009 г" xfId="169"/>
    <cellStyle name="_Утв СД Бюджет расшиф 29 12 05" xfId="170"/>
    <cellStyle name="_Финмодель ТТК 2008-2018" xfId="171"/>
    <cellStyle name="_Финрезультат 04.04.07" xfId="172"/>
    <cellStyle name="_форма 11НК 2008-2010" xfId="173"/>
    <cellStyle name="_Форма БД 2003" xfId="174"/>
    <cellStyle name="_форма БДДС по форме КТЖ  версия 30.09.08г" xfId="175"/>
    <cellStyle name="_Форма БК3 кратк" xfId="176"/>
    <cellStyle name="_ФормаБК3послеотккпо новому" xfId="177"/>
    <cellStyle name="_Формы для АО формирование бюджетов на 2009г  Свод 2" xfId="178"/>
    <cellStyle name="_Формы для Самрука 5БО и 6БО 2_00 120707" xfId="179"/>
    <cellStyle name="_Формы инвест" xfId="180"/>
    <cellStyle name="_формы к регламенту бюджета АОТ" xfId="181"/>
    <cellStyle name="_Формы нк 2008" xfId="182"/>
    <cellStyle name="_Формы НК 21.12.2006" xfId="183"/>
    <cellStyle name="_формы НК к ПР" xfId="184"/>
    <cellStyle name="_формы НК-АО ВЖДО" xfId="185"/>
    <cellStyle name="_ФормыБК" xfId="186"/>
    <cellStyle name="_ФормыБК-4" xfId="187"/>
    <cellStyle name="_фот-2011" xfId="188"/>
    <cellStyle name="_ЦТ + завод План  2008-2016 29.05.07" xfId="189"/>
    <cellStyle name="_ЦФПлан до 2016 года" xfId="190"/>
    <cellStyle name="_ЦЭП выплаты до 2016  года конс" xfId="191"/>
    <cellStyle name="_шаблон" xfId="192"/>
    <cellStyle name="”ќђќ‘ћ‚›‰" xfId="193"/>
    <cellStyle name="”љ‘ђћ‚ђќќ›‰" xfId="194"/>
    <cellStyle name="„…ќ…†ќ›‰" xfId="195"/>
    <cellStyle name="‡ђѓћ‹ћ‚ћљ1" xfId="196"/>
    <cellStyle name="‡ђѓћ‹ћ‚ћљ2" xfId="197"/>
    <cellStyle name="’ћѓћ‚›‰" xfId="198"/>
    <cellStyle name="0,0_x000d__x000a_NA_x000d__x000a_" xfId="199"/>
    <cellStyle name="'000" xfId="200"/>
    <cellStyle name="20% - Accent1" xfId="201"/>
    <cellStyle name="20% - Accent2" xfId="202"/>
    <cellStyle name="20% - Accent3" xfId="203"/>
    <cellStyle name="20% - Accent4" xfId="204"/>
    <cellStyle name="20% - Accent5" xfId="205"/>
    <cellStyle name="20% - Accent6" xfId="206"/>
    <cellStyle name="40% - Accent1" xfId="207"/>
    <cellStyle name="40% - Accent2" xfId="208"/>
    <cellStyle name="40% - Accent3" xfId="209"/>
    <cellStyle name="40% - Accent4" xfId="210"/>
    <cellStyle name="40% - Accent5" xfId="211"/>
    <cellStyle name="40% - Accent6" xfId="212"/>
    <cellStyle name="60% - Accent1" xfId="213"/>
    <cellStyle name="60% - Accent2" xfId="214"/>
    <cellStyle name="60% - Accent3" xfId="215"/>
    <cellStyle name="60% - Accent4" xfId="216"/>
    <cellStyle name="60% - Accent5" xfId="217"/>
    <cellStyle name="60% - Accent6" xfId="218"/>
    <cellStyle name="Accent1" xfId="219"/>
    <cellStyle name="Accent2" xfId="220"/>
    <cellStyle name="Accent3" xfId="221"/>
    <cellStyle name="Accent4" xfId="222"/>
    <cellStyle name="Accent5" xfId="223"/>
    <cellStyle name="Accent6" xfId="224"/>
    <cellStyle name="Bad" xfId="225"/>
    <cellStyle name="Calc Currency (0)" xfId="226"/>
    <cellStyle name="Calc Currency (2)" xfId="227"/>
    <cellStyle name="Calc Percent (0)" xfId="228"/>
    <cellStyle name="Calc Percent (1)" xfId="229"/>
    <cellStyle name="Calc Percent (2)" xfId="230"/>
    <cellStyle name="Calc Units (0)" xfId="231"/>
    <cellStyle name="Calc Units (1)" xfId="232"/>
    <cellStyle name="Calc Units (2)" xfId="233"/>
    <cellStyle name="Calculation" xfId="234"/>
    <cellStyle name="Check" xfId="235"/>
    <cellStyle name="Check Cell" xfId="236"/>
    <cellStyle name="Comma  - Style1" xfId="237"/>
    <cellStyle name="Comma  - Style2" xfId="238"/>
    <cellStyle name="Comma  - Style3" xfId="239"/>
    <cellStyle name="Comma  - Style4" xfId="240"/>
    <cellStyle name="Comma  - Style5" xfId="241"/>
    <cellStyle name="Comma  - Style6" xfId="242"/>
    <cellStyle name="Comma  - Style7" xfId="243"/>
    <cellStyle name="Comma  - Style8" xfId="244"/>
    <cellStyle name="Comma [0]_#6 Temps &amp; Contractors" xfId="245"/>
    <cellStyle name="Comma [00]" xfId="246"/>
    <cellStyle name="Comma_#6 Temps &amp; Contractors" xfId="247"/>
    <cellStyle name="Currency [0]" xfId="248"/>
    <cellStyle name="Currency [00]" xfId="249"/>
    <cellStyle name="Currency_#6 Temps &amp; Contractors" xfId="250"/>
    <cellStyle name="Date" xfId="251"/>
    <cellStyle name="Date Short" xfId="252"/>
    <cellStyle name="Date without year" xfId="253"/>
    <cellStyle name="Date_Формы НК 2008-09-10" xfId="254"/>
    <cellStyle name="DELTA" xfId="255"/>
    <cellStyle name="Dezimal [0]_1380" xfId="256"/>
    <cellStyle name="Dezimal_1380" xfId="257"/>
    <cellStyle name="E&amp;Y House" xfId="258"/>
    <cellStyle name="Enter Currency (0)" xfId="259"/>
    <cellStyle name="Enter Currency (2)" xfId="260"/>
    <cellStyle name="Enter Units (0)" xfId="261"/>
    <cellStyle name="Enter Units (1)" xfId="262"/>
    <cellStyle name="Enter Units (2)" xfId="263"/>
    <cellStyle name="Euro" xfId="264"/>
    <cellStyle name="Explanatory Text" xfId="265"/>
    <cellStyle name="F2" xfId="266"/>
    <cellStyle name="F3" xfId="267"/>
    <cellStyle name="F4" xfId="268"/>
    <cellStyle name="F5" xfId="269"/>
    <cellStyle name="F6" xfId="270"/>
    <cellStyle name="F7" xfId="271"/>
    <cellStyle name="F8" xfId="272"/>
    <cellStyle name="From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iperligação" xfId="283"/>
    <cellStyle name="Hiperligação visitada" xfId="284"/>
    <cellStyle name="Hyperlink_RESULTS" xfId="285"/>
    <cellStyle name="Indefinido" xfId="286"/>
    <cellStyle name="Input" xfId="287"/>
    <cellStyle name="Input [yellow]" xfId="288"/>
    <cellStyle name="Input_~4129685" xfId="289"/>
    <cellStyle name="International" xfId="290"/>
    <cellStyle name="International1" xfId="291"/>
    <cellStyle name="Link Currency (0)" xfId="292"/>
    <cellStyle name="Link Currency (2)" xfId="293"/>
    <cellStyle name="Link Units (0)" xfId="294"/>
    <cellStyle name="Link Units (1)" xfId="295"/>
    <cellStyle name="Link Units (2)" xfId="296"/>
    <cellStyle name="Linked Cell" xfId="297"/>
    <cellStyle name="Milliers [0]_Feuil1" xfId="298"/>
    <cellStyle name="Milliers_Feuil1" xfId="299"/>
    <cellStyle name="Model" xfId="300"/>
    <cellStyle name="Monétaire [0]_Feuil1" xfId="301"/>
    <cellStyle name="Monétaire_Feuil1" xfId="302"/>
    <cellStyle name="Neutral" xfId="303"/>
    <cellStyle name="no dec" xfId="304"/>
    <cellStyle name="Normal - Style1" xfId="305"/>
    <cellStyle name="Normal_# 41-Market &amp;Trends" xfId="306"/>
    <cellStyle name="Normal_формы ПР утвержденные" xfId="4"/>
    <cellStyle name="Normal1" xfId="307"/>
    <cellStyle name="normбlnм_laroux" xfId="308"/>
    <cellStyle name="Note" xfId="309"/>
    <cellStyle name="numbers" xfId="310"/>
    <cellStyle name="Ôčíŕíńîâűé [0]_ďđĺäďđ-110_ďđĺäďđ-110 (2)" xfId="311"/>
    <cellStyle name="Option" xfId="312"/>
    <cellStyle name="Output" xfId="313"/>
    <cellStyle name="paint" xfId="314"/>
    <cellStyle name="Percent (0)" xfId="315"/>
    <cellStyle name="Percent [0]" xfId="316"/>
    <cellStyle name="Percent [00]" xfId="317"/>
    <cellStyle name="Percent [2]" xfId="318"/>
    <cellStyle name="Percent_#6 Temps &amp; Contractors" xfId="319"/>
    <cellStyle name="piw#" xfId="320"/>
    <cellStyle name="piw%" xfId="321"/>
    <cellStyle name="PrePop Currency (0)" xfId="322"/>
    <cellStyle name="PrePop Currency (2)" xfId="323"/>
    <cellStyle name="PrePop Units (0)" xfId="324"/>
    <cellStyle name="PrePop Units (1)" xfId="325"/>
    <cellStyle name="PrePop Units (2)" xfId="326"/>
    <cellStyle name="Price_Body" xfId="327"/>
    <cellStyle name="Rubles" xfId="328"/>
    <cellStyle name="SAPBEXchaText" xfId="329"/>
    <cellStyle name="SAPBEXheaderItem" xfId="330"/>
    <cellStyle name="SAPBEXheaderText" xfId="331"/>
    <cellStyle name="SAPBEXHLevel2" xfId="332"/>
    <cellStyle name="SAPBEXHLevel3" xfId="333"/>
    <cellStyle name="SAPBEXstdData" xfId="334"/>
    <cellStyle name="SAPBEXstdItemX" xfId="335"/>
    <cellStyle name="stand_bord" xfId="336"/>
    <cellStyle name="Tausender" xfId="337"/>
    <cellStyle name="Text Indent A" xfId="338"/>
    <cellStyle name="Text Indent B" xfId="339"/>
    <cellStyle name="Text Indent C" xfId="340"/>
    <cellStyle name="Tickmark" xfId="341"/>
    <cellStyle name="Title" xfId="342"/>
    <cellStyle name="Total" xfId="343"/>
    <cellStyle name="Tusenskille_Redusert penetrasjonsmodell" xfId="344"/>
    <cellStyle name="Überschrift 1" xfId="345"/>
    <cellStyle name="Überschrift 2" xfId="346"/>
    <cellStyle name="Überschrift 3" xfId="347"/>
    <cellStyle name="Unit" xfId="348"/>
    <cellStyle name="Valuta [0]_NEGS" xfId="349"/>
    <cellStyle name="Valuta_NEGS" xfId="350"/>
    <cellStyle name="Währung [0]_1380" xfId="351"/>
    <cellStyle name="Währung_1380" xfId="352"/>
    <cellStyle name="Warning Text" xfId="353"/>
    <cellStyle name="Беззащитный" xfId="354"/>
    <cellStyle name="Гиперссылка 2" xfId="355"/>
    <cellStyle name="Группа" xfId="356"/>
    <cellStyle name="Дата" xfId="357"/>
    <cellStyle name="Денежный 2" xfId="358"/>
    <cellStyle name="Защитный" xfId="359"/>
    <cellStyle name="Звезды" xfId="360"/>
    <cellStyle name="КАНДАГАЧ тел3-33-96" xfId="361"/>
    <cellStyle name="Обычный" xfId="0" builtinId="0"/>
    <cellStyle name="Обычный 2" xfId="3"/>
    <cellStyle name="Обычный 3" xfId="362"/>
    <cellStyle name="Обычный_Выписка из ПКВ 1115 АОТ" xfId="5"/>
    <cellStyle name="Процентный 2" xfId="363"/>
    <cellStyle name="Процентный 3" xfId="364"/>
    <cellStyle name="Стиль 1" xfId="8"/>
    <cellStyle name="Стиль 1 2" xfId="365"/>
    <cellStyle name="Стиль 1_2012-2015 ремонт" xfId="366"/>
    <cellStyle name="Стиль 2" xfId="367"/>
    <cellStyle name="Стиль 3" xfId="368"/>
    <cellStyle name="Стиль 4" xfId="369"/>
    <cellStyle name="Стиль 5" xfId="370"/>
    <cellStyle name="Стиль_названий" xfId="371"/>
    <cellStyle name="Тысячи [0]" xfId="372"/>
    <cellStyle name="Тысячи_010SN05" xfId="373"/>
    <cellStyle name="Финансовый" xfId="1" builtinId="3"/>
    <cellStyle name="Финансовый 2" xfId="2"/>
    <cellStyle name="Финансовый 2 2" xfId="7"/>
    <cellStyle name="Финансовый 3" xfId="6"/>
    <cellStyle name="Финансовый 3 2" xfId="374"/>
    <cellStyle name="Финансовый 4" xfId="375"/>
    <cellStyle name="Финансовый 5" xfId="376"/>
    <cellStyle name="Финансовый 6" xfId="377"/>
    <cellStyle name="Финансовый_ФормаСамрукНовая_книжка (код)" xfId="380"/>
    <cellStyle name="Цена" xfId="378"/>
    <cellStyle name="Џђћ–…ќ’ќ›‰" xfId="3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nts%20and%20Settings\A-Abilov\Local%20Settings\Temporary%20Internet%20Files\OLK12E\&#1060;&#1086;&#1088;&#1084;&#1072;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&#1080;&#1085;&#1074;&#1077;&#1089;&#1090;%20&#1053;&#1091;&#1088;&#1075;&#1091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L-1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Disclosure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Нефть"/>
      <sheetName val="Hidden"/>
      <sheetName val="данн"/>
      <sheetName val="PP&amp;E mvt for 2003"/>
      <sheetName val="L-1"/>
      <sheetName val="Лист 1"/>
      <sheetName val="цеховые"/>
      <sheetName val="FES"/>
      <sheetName val="Water trucking 2005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  <sheetName val="XREF"/>
      <sheetName val="2.2 ОтклОТМ"/>
      <sheetName val="1.3.2 ОТМ"/>
      <sheetName val="1NK"/>
      <sheetName val="Capex"/>
      <sheetName val="Production_Ref Q-1-3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ремонт 25"/>
      <sheetName val="ФС-75"/>
      <sheetName val="ФСМн "/>
      <sheetName val="ФХ "/>
      <sheetName val="ФХС-40 "/>
      <sheetName val="ФХС-48 "/>
      <sheetName val="ЕдИзм"/>
      <sheetName val="XREF"/>
      <sheetName val="1 вариант  2009 "/>
      <sheetName val="База"/>
      <sheetName val="Инвест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  <sheetName val="Graph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  <sheetName val="Hidden"/>
      <sheetName val="ОТиТБ"/>
      <sheetName val="Пр2"/>
      <sheetName val="ДС МЗК"/>
      <sheetName val="Титул1"/>
      <sheetName val="PP&amp;E mvt fo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Изменяемые данные"/>
      <sheetName val="Добыча нефти4"/>
      <sheetName val="поставка сравн13"/>
      <sheetName val="#REF"/>
      <sheetName val="Статьи затрат"/>
      <sheetName val="list"/>
      <sheetName val="д.7.001"/>
      <sheetName val="Balance Sheet"/>
      <sheetName val="входные данные"/>
      <sheetName val="9 мес 2006 Еркен заполни здесь"/>
      <sheetName val="Анализ раздельный"/>
      <sheetName val="раб.файл по затратам 7-10"/>
      <sheetName val="из сем"/>
      <sheetName val="цена реал-ии"/>
      <sheetName val="класс"/>
      <sheetName val="факт 2005 г.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Сводная смета затрат"/>
      <sheetName val="приложение№3"/>
      <sheetName val="Приложение 3"/>
      <sheetName val="Registr_kredit_06"/>
      <sheetName val="7НК"/>
      <sheetName val="Энергия"/>
      <sheetName val="5NK "/>
      <sheetName val="H"/>
      <sheetName val="2@"/>
      <sheetName val="Balance"/>
      <sheetName val=" 4"/>
      <sheetName val="Ввод"/>
      <sheetName val="#ССЫЛКА"/>
      <sheetName val="ТЭП старая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План произв-ва (мес.) (бюджет)"/>
      <sheetName val="свод"/>
      <sheetName val="ОРУ ктж"/>
      <sheetName val="Hidden"/>
      <sheetName val="ЕдИзм"/>
      <sheetName val="УПРАВЛЕНИЕ11"/>
      <sheetName val="Пр2"/>
      <sheetName val="Титул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ОТиТ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Добыча нефти4"/>
      <sheetName val="Ввод"/>
      <sheetName val="Труд."/>
      <sheetName val="по 2007 году план на 2008 год"/>
      <sheetName val="Assumptions"/>
      <sheetName val="Счет-ф"/>
      <sheetName val="Loans out"/>
      <sheetName val="  2.3.2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  <sheetName val="Форма1"/>
      <sheetName val="Лист3"/>
      <sheetName val="потр"/>
      <sheetName val="СН"/>
      <sheetName val="Осн"/>
      <sheetName val="Статьи затрат"/>
      <sheetName val="2007 0,01"/>
      <sheetName val="Изменяемые данные"/>
      <sheetName val="мат расходы"/>
      <sheetName val="Info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Пок"/>
      <sheetName val="СПгнг"/>
      <sheetName val="ведомость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Сеть"/>
      <sheetName val="МАТЕР.433,452"/>
      <sheetName val="Спецификация"/>
      <sheetName val="МодельППП (Свод)"/>
      <sheetName val="1. Доходы"/>
      <sheetName val="ДС МЗК"/>
      <sheetName val="Anlagevermögen"/>
      <sheetName val="общи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план07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L-1 Займ БРК инвест цели"/>
      <sheetName val="G-1"/>
      <sheetName val="Treatment Summary"/>
      <sheetName val="Пром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I. Прогноз доходов"/>
      <sheetName val="LME_prices"/>
      <sheetName val="Prelim Co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  <sheetName val="5NK "/>
      <sheetName val="Нефть"/>
      <sheetName val="L-1"/>
      <sheetName val="из сем"/>
      <sheetName val="флормиро"/>
      <sheetName val="ПРОГНОЗ_1"/>
      <sheetName val="  2.3.2"/>
      <sheetName val="PL12"/>
      <sheetName val="отделы"/>
      <sheetName val="Cash flow 2011"/>
      <sheetName val="MATRIX_DA_10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оставка сравн13"/>
      <sheetName val="Добыча нефти4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  2.3.2"/>
      <sheetName val="Форма1"/>
      <sheetName val="10 БО (kzt)"/>
      <sheetName val="Штатное 2012-2015"/>
      <sheetName val="смета"/>
      <sheetName val="Бюджет"/>
      <sheetName val="Пр2"/>
      <sheetName val="PL12"/>
      <sheetName val="MATRIX_DA_10"/>
      <sheetName val="Форма3.6"/>
      <sheetName val="элементы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L-1"/>
      <sheetName val="Титул1"/>
      <sheetName val="Нефть"/>
      <sheetName val="флормиро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L-1"/>
      <sheetName val="FES"/>
      <sheetName val="сброс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  <sheetName val="флормиро"/>
      <sheetName val="ввод-вывод ОС авг2004- 2005"/>
      <sheetName val="элементы"/>
      <sheetName val="ОТиТБ"/>
      <sheetName val="ГВЦ"/>
      <sheetName val="ИС"/>
      <sheetName val="ГЦУС"/>
      <sheetName val="ЦЛР"/>
      <sheetName val="Ц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ест"/>
      <sheetName val="Нефть"/>
    </sheetNames>
    <sheetDataSet>
      <sheetData sheetId="0">
        <row r="12">
          <cell r="BO12">
            <v>17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KAZAK RECO ST 99"/>
      <sheetName val="FS-97"/>
      <sheetName val="ВОЛС"/>
      <sheetName val="SA Procedures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перевозки"/>
      <sheetName val="Pbs_Wbs_ATC"/>
      <sheetName val="Список документов"/>
      <sheetName val="Non-Statistical Sampling Master"/>
      <sheetName val="Global Data"/>
      <sheetName val="SMSTemp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A-20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tabSelected="1" view="pageBreakPreview" zoomScale="60" zoomScaleNormal="55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W1"/>
    </sheetView>
  </sheetViews>
  <sheetFormatPr defaultRowHeight="18.75" outlineLevelRow="1"/>
  <cols>
    <col min="1" max="1" width="7.875" style="15" customWidth="1"/>
    <col min="2" max="2" width="59.125" style="16" customWidth="1"/>
    <col min="3" max="3" width="16.625" style="16" customWidth="1"/>
    <col min="4" max="4" width="17.625" style="16" customWidth="1"/>
    <col min="5" max="5" width="14.75" style="16" customWidth="1"/>
    <col min="6" max="8" width="8.5" style="16" customWidth="1"/>
    <col min="9" max="9" width="8.25" style="16" customWidth="1"/>
    <col min="10" max="10" width="9.625" style="66" customWidth="1"/>
    <col min="11" max="11" width="15" style="16" customWidth="1"/>
    <col min="12" max="12" width="14.875" style="16" customWidth="1"/>
    <col min="13" max="13" width="8.25" style="16" customWidth="1"/>
    <col min="14" max="14" width="19.5" style="16" customWidth="1"/>
    <col min="15" max="15" width="7.875" style="16" customWidth="1"/>
    <col min="16" max="16" width="9.25" style="16" customWidth="1"/>
    <col min="17" max="17" width="8.5" style="16" customWidth="1"/>
    <col min="18" max="18" width="16" style="16" customWidth="1"/>
    <col min="19" max="19" width="10.75" style="16" customWidth="1"/>
    <col min="20" max="20" width="19.5" style="16" customWidth="1"/>
    <col min="21" max="21" width="9.25" style="16" customWidth="1"/>
    <col min="22" max="22" width="13.75" style="16" customWidth="1"/>
    <col min="23" max="23" width="24" style="16" customWidth="1"/>
    <col min="24" max="24" width="15" style="16" customWidth="1"/>
    <col min="25" max="25" width="9.875" style="16" bestFit="1" customWidth="1"/>
    <col min="26" max="16384" width="9" style="16"/>
  </cols>
  <sheetData>
    <row r="1" spans="1:23" ht="134.25" customHeight="1" thickBot="1">
      <c r="A1" s="192" t="s">
        <v>32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3" ht="57" customHeight="1" thickBot="1">
      <c r="A2" s="194" t="s">
        <v>0</v>
      </c>
      <c r="B2" s="197" t="s">
        <v>13</v>
      </c>
      <c r="C2" s="197" t="s">
        <v>14</v>
      </c>
      <c r="D2" s="200" t="s">
        <v>22</v>
      </c>
      <c r="E2" s="202" t="s">
        <v>23</v>
      </c>
      <c r="F2" s="203"/>
      <c r="G2" s="203"/>
      <c r="H2" s="204"/>
      <c r="I2" s="205" t="s">
        <v>28</v>
      </c>
      <c r="J2" s="206"/>
      <c r="K2" s="206"/>
      <c r="L2" s="206"/>
      <c r="M2" s="206"/>
      <c r="N2" s="207"/>
      <c r="O2" s="208" t="s">
        <v>31</v>
      </c>
      <c r="P2" s="209"/>
      <c r="Q2" s="209"/>
      <c r="R2" s="209"/>
      <c r="S2" s="209"/>
      <c r="T2" s="210"/>
      <c r="U2" s="211" t="s">
        <v>3</v>
      </c>
      <c r="V2" s="212"/>
      <c r="W2" s="215" t="s">
        <v>19</v>
      </c>
    </row>
    <row r="3" spans="1:23" ht="57" customHeight="1" thickBot="1">
      <c r="A3" s="195"/>
      <c r="B3" s="198"/>
      <c r="C3" s="198"/>
      <c r="D3" s="201"/>
      <c r="E3" s="22" t="s">
        <v>24</v>
      </c>
      <c r="F3" s="3" t="s">
        <v>25</v>
      </c>
      <c r="G3" s="4" t="s">
        <v>26</v>
      </c>
      <c r="H3" s="5" t="s">
        <v>27</v>
      </c>
      <c r="I3" s="218" t="s">
        <v>15</v>
      </c>
      <c r="J3" s="215" t="s">
        <v>17</v>
      </c>
      <c r="K3" s="200" t="s">
        <v>15</v>
      </c>
      <c r="L3" s="215" t="s">
        <v>16</v>
      </c>
      <c r="M3" s="200" t="s">
        <v>15</v>
      </c>
      <c r="N3" s="215" t="s">
        <v>18</v>
      </c>
      <c r="O3" s="200" t="s">
        <v>15</v>
      </c>
      <c r="P3" s="215" t="s">
        <v>17</v>
      </c>
      <c r="Q3" s="200" t="s">
        <v>15</v>
      </c>
      <c r="R3" s="215" t="s">
        <v>16</v>
      </c>
      <c r="S3" s="200" t="s">
        <v>15</v>
      </c>
      <c r="T3" s="215" t="s">
        <v>18</v>
      </c>
      <c r="U3" s="213"/>
      <c r="V3" s="214"/>
      <c r="W3" s="216"/>
    </row>
    <row r="4" spans="1:23" s="25" customFormat="1" ht="45" customHeight="1" thickBot="1">
      <c r="A4" s="196"/>
      <c r="B4" s="199"/>
      <c r="C4" s="199"/>
      <c r="D4" s="201"/>
      <c r="E4" s="22"/>
      <c r="F4" s="3"/>
      <c r="G4" s="4"/>
      <c r="H4" s="5"/>
      <c r="I4" s="219"/>
      <c r="J4" s="217"/>
      <c r="K4" s="220"/>
      <c r="L4" s="217"/>
      <c r="M4" s="220"/>
      <c r="N4" s="217"/>
      <c r="O4" s="220"/>
      <c r="P4" s="217"/>
      <c r="Q4" s="220"/>
      <c r="R4" s="217"/>
      <c r="S4" s="220"/>
      <c r="T4" s="217"/>
      <c r="U4" s="23" t="s">
        <v>1</v>
      </c>
      <c r="V4" s="24" t="s">
        <v>2</v>
      </c>
      <c r="W4" s="217"/>
    </row>
    <row r="5" spans="1:23" s="25" customFormat="1" ht="28.5" hidden="1" customHeight="1">
      <c r="A5" s="26"/>
      <c r="B5" s="27" t="s">
        <v>29</v>
      </c>
      <c r="C5" s="28"/>
      <c r="D5" s="83"/>
      <c r="E5" s="22">
        <v>16252674</v>
      </c>
      <c r="F5" s="3">
        <v>32043824</v>
      </c>
      <c r="G5" s="4">
        <v>45947937</v>
      </c>
      <c r="H5" s="5" t="e">
        <f>#REF!-#REF!-G9-F9-E9</f>
        <v>#REF!</v>
      </c>
      <c r="I5" s="29"/>
      <c r="J5" s="30"/>
      <c r="K5" s="31"/>
      <c r="L5" s="31"/>
      <c r="M5" s="31"/>
      <c r="N5" s="32"/>
      <c r="O5" s="33"/>
      <c r="P5" s="34"/>
      <c r="Q5" s="34"/>
      <c r="R5" s="34"/>
      <c r="S5" s="34"/>
      <c r="T5" s="32"/>
      <c r="U5" s="35"/>
      <c r="V5" s="36"/>
      <c r="W5" s="37"/>
    </row>
    <row r="6" spans="1:23" s="46" customFormat="1" ht="21.75" hidden="1" customHeight="1" thickBot="1">
      <c r="A6" s="222" t="s">
        <v>30</v>
      </c>
      <c r="B6" s="223"/>
      <c r="C6" s="38"/>
      <c r="D6" s="39"/>
      <c r="E6" s="71">
        <f>E5-E9</f>
        <v>5263440.1899999995</v>
      </c>
      <c r="F6" s="3">
        <f>F5-E9</f>
        <v>21054590.189999998</v>
      </c>
      <c r="G6" s="3">
        <f>G5-F9-E9-G8</f>
        <v>34603377.189999998</v>
      </c>
      <c r="H6" s="11"/>
      <c r="I6" s="77"/>
      <c r="J6" s="78"/>
      <c r="K6" s="78"/>
      <c r="L6" s="40"/>
      <c r="M6" s="40"/>
      <c r="N6" s="41"/>
      <c r="O6" s="42"/>
      <c r="P6" s="79"/>
      <c r="Q6" s="79"/>
      <c r="R6" s="79"/>
      <c r="S6" s="79"/>
      <c r="T6" s="41"/>
      <c r="U6" s="43"/>
      <c r="V6" s="44"/>
      <c r="W6" s="45"/>
    </row>
    <row r="7" spans="1:23" s="46" customFormat="1" ht="21.75" hidden="1" customHeight="1">
      <c r="A7" s="222"/>
      <c r="B7" s="223"/>
      <c r="C7" s="38"/>
      <c r="D7" s="39"/>
      <c r="E7" s="71"/>
      <c r="F7" s="6">
        <f>F6-F9</f>
        <v>21054590.189999998</v>
      </c>
      <c r="G7" s="7">
        <f>G6-G9</f>
        <v>34603377.189999998</v>
      </c>
      <c r="H7" s="11"/>
      <c r="I7" s="77"/>
      <c r="J7" s="78"/>
      <c r="K7" s="78"/>
      <c r="L7" s="40"/>
      <c r="M7" s="40"/>
      <c r="N7" s="47"/>
      <c r="O7" s="48"/>
      <c r="P7" s="49"/>
      <c r="Q7" s="49"/>
      <c r="R7" s="49"/>
      <c r="S7" s="49"/>
      <c r="T7" s="47"/>
      <c r="U7" s="50"/>
      <c r="V7" s="44"/>
      <c r="W7" s="45"/>
    </row>
    <row r="8" spans="1:23" s="46" customFormat="1" ht="21.75" hidden="1" customHeight="1">
      <c r="A8" s="222"/>
      <c r="B8" s="224"/>
      <c r="C8" s="76"/>
      <c r="D8" s="103"/>
      <c r="E8" s="104"/>
      <c r="F8" s="105">
        <f>7222+3578+3820+5780+48781+11023+136394</f>
        <v>216598</v>
      </c>
      <c r="G8" s="106">
        <f>4018+22033+16071+6432+7222+3578+23660+7327+6320+6205+658+17852+74490+1020+22046+136394</f>
        <v>355326</v>
      </c>
      <c r="H8" s="107"/>
      <c r="I8" s="108"/>
      <c r="J8" s="109"/>
      <c r="K8" s="109"/>
      <c r="L8" s="110"/>
      <c r="M8" s="110"/>
      <c r="N8" s="93"/>
      <c r="O8" s="91"/>
      <c r="P8" s="92"/>
      <c r="Q8" s="92"/>
      <c r="R8" s="92"/>
      <c r="S8" s="92"/>
      <c r="T8" s="93"/>
      <c r="U8" s="86"/>
      <c r="V8" s="87"/>
      <c r="W8" s="111"/>
    </row>
    <row r="9" spans="1:23" s="46" customFormat="1" ht="24" customHeight="1">
      <c r="A9" s="248"/>
      <c r="B9" s="245" t="s">
        <v>35</v>
      </c>
      <c r="C9" s="121"/>
      <c r="D9" s="122"/>
      <c r="E9" s="96">
        <f>E10</f>
        <v>10989233.810000001</v>
      </c>
      <c r="F9" s="123"/>
      <c r="G9" s="123"/>
      <c r="H9" s="124"/>
      <c r="I9" s="125"/>
      <c r="J9" s="123"/>
      <c r="K9" s="123" t="s">
        <v>21</v>
      </c>
      <c r="L9" s="96"/>
      <c r="M9" s="126"/>
      <c r="N9" s="81" t="s">
        <v>4</v>
      </c>
      <c r="O9" s="94"/>
      <c r="P9" s="95"/>
      <c r="Q9" s="95"/>
      <c r="R9" s="96">
        <f>R10</f>
        <v>10989233.810000001</v>
      </c>
      <c r="S9" s="95"/>
      <c r="T9" s="97" t="s">
        <v>4</v>
      </c>
      <c r="U9" s="88"/>
      <c r="V9" s="89">
        <f>R9-L9</f>
        <v>10989233.810000001</v>
      </c>
      <c r="W9" s="255" t="s">
        <v>36</v>
      </c>
    </row>
    <row r="10" spans="1:23" s="46" customFormat="1" ht="40.5" customHeight="1">
      <c r="A10" s="246"/>
      <c r="B10" s="246"/>
      <c r="C10" s="51"/>
      <c r="D10" s="52"/>
      <c r="E10" s="7">
        <f>E12+E15+E20</f>
        <v>10989233.810000001</v>
      </c>
      <c r="F10" s="72"/>
      <c r="G10" s="72"/>
      <c r="H10" s="8"/>
      <c r="I10" s="80"/>
      <c r="J10" s="78"/>
      <c r="K10" s="78" t="s">
        <v>21</v>
      </c>
      <c r="L10" s="7"/>
      <c r="M10" s="75"/>
      <c r="N10" s="99" t="s">
        <v>5</v>
      </c>
      <c r="O10" s="54"/>
      <c r="P10" s="55"/>
      <c r="Q10" s="55"/>
      <c r="R10" s="7">
        <f>R12+R15+R20</f>
        <v>10989233.810000001</v>
      </c>
      <c r="S10" s="55"/>
      <c r="T10" s="56" t="s">
        <v>5</v>
      </c>
      <c r="U10" s="74"/>
      <c r="V10" s="21">
        <f>R10-L10</f>
        <v>10989233.810000001</v>
      </c>
      <c r="W10" s="256"/>
    </row>
    <row r="11" spans="1:23" s="46" customFormat="1" ht="40.5" customHeight="1" thickBot="1">
      <c r="A11" s="246"/>
      <c r="B11" s="247"/>
      <c r="C11" s="127"/>
      <c r="D11" s="128"/>
      <c r="E11" s="129"/>
      <c r="F11" s="69"/>
      <c r="G11" s="69"/>
      <c r="H11" s="130"/>
      <c r="I11" s="131"/>
      <c r="J11" s="132"/>
      <c r="K11" s="132" t="s">
        <v>21</v>
      </c>
      <c r="L11" s="12"/>
      <c r="M11" s="133"/>
      <c r="N11" s="82" t="s">
        <v>6</v>
      </c>
      <c r="O11" s="63"/>
      <c r="P11" s="2"/>
      <c r="Q11" s="2"/>
      <c r="R11" s="12"/>
      <c r="S11" s="2"/>
      <c r="T11" s="64" t="s">
        <v>6</v>
      </c>
      <c r="U11" s="134"/>
      <c r="V11" s="135">
        <f>R11-L11</f>
        <v>0</v>
      </c>
      <c r="W11" s="257"/>
    </row>
    <row r="12" spans="1:23" s="57" customFormat="1" ht="39.75" customHeight="1">
      <c r="A12" s="225">
        <v>1</v>
      </c>
      <c r="B12" s="228" t="s">
        <v>7</v>
      </c>
      <c r="C12" s="161"/>
      <c r="D12" s="112"/>
      <c r="E12" s="113">
        <f>R12</f>
        <v>10462373.810000001</v>
      </c>
      <c r="F12" s="114"/>
      <c r="G12" s="20"/>
      <c r="H12" s="115"/>
      <c r="I12" s="231" t="s">
        <v>20</v>
      </c>
      <c r="J12" s="234"/>
      <c r="K12" s="116" t="s">
        <v>21</v>
      </c>
      <c r="L12" s="117"/>
      <c r="M12" s="118" t="s">
        <v>21</v>
      </c>
      <c r="N12" s="119" t="s">
        <v>4</v>
      </c>
      <c r="O12" s="237" t="s">
        <v>20</v>
      </c>
      <c r="P12" s="239">
        <v>15</v>
      </c>
      <c r="Q12" s="116" t="s">
        <v>21</v>
      </c>
      <c r="R12" s="117">
        <f>R13+R14</f>
        <v>10462373.810000001</v>
      </c>
      <c r="S12" s="116" t="s">
        <v>21</v>
      </c>
      <c r="T12" s="120" t="s">
        <v>4</v>
      </c>
      <c r="U12" s="242">
        <f>P12-J12</f>
        <v>15</v>
      </c>
      <c r="V12" s="252">
        <f>R12-L12</f>
        <v>10462373.810000001</v>
      </c>
      <c r="W12" s="221"/>
    </row>
    <row r="13" spans="1:23" s="57" customFormat="1" ht="39.75" customHeight="1">
      <c r="A13" s="226"/>
      <c r="B13" s="229"/>
      <c r="C13" s="162"/>
      <c r="D13" s="39"/>
      <c r="E13" s="71">
        <f t="shared" ref="E13:E14" si="0">R13</f>
        <v>10462373.810000001</v>
      </c>
      <c r="F13" s="6"/>
      <c r="G13" s="7"/>
      <c r="H13" s="11"/>
      <c r="I13" s="232"/>
      <c r="J13" s="235"/>
      <c r="K13" s="72" t="s">
        <v>21</v>
      </c>
      <c r="L13" s="58"/>
      <c r="M13" s="98" t="s">
        <v>21</v>
      </c>
      <c r="N13" s="100" t="s">
        <v>5</v>
      </c>
      <c r="O13" s="222"/>
      <c r="P13" s="240"/>
      <c r="Q13" s="72" t="s">
        <v>21</v>
      </c>
      <c r="R13" s="68">
        <v>10462373.810000001</v>
      </c>
      <c r="S13" s="72" t="s">
        <v>21</v>
      </c>
      <c r="T13" s="56" t="s">
        <v>5</v>
      </c>
      <c r="U13" s="243"/>
      <c r="V13" s="253"/>
      <c r="W13" s="221"/>
    </row>
    <row r="14" spans="1:23" s="57" customFormat="1" ht="39.75" customHeight="1" thickBot="1">
      <c r="A14" s="227"/>
      <c r="B14" s="230"/>
      <c r="C14" s="162"/>
      <c r="D14" s="103"/>
      <c r="E14" s="104">
        <f t="shared" si="0"/>
        <v>0</v>
      </c>
      <c r="F14" s="105"/>
      <c r="G14" s="106"/>
      <c r="H14" s="107"/>
      <c r="I14" s="233"/>
      <c r="J14" s="236"/>
      <c r="K14" s="60" t="s">
        <v>21</v>
      </c>
      <c r="L14" s="140"/>
      <c r="M14" s="141" t="s">
        <v>21</v>
      </c>
      <c r="N14" s="142" t="s">
        <v>6</v>
      </c>
      <c r="O14" s="238"/>
      <c r="P14" s="241"/>
      <c r="Q14" s="60" t="s">
        <v>21</v>
      </c>
      <c r="R14" s="70"/>
      <c r="S14" s="60" t="s">
        <v>21</v>
      </c>
      <c r="T14" s="62" t="s">
        <v>6</v>
      </c>
      <c r="U14" s="244"/>
      <c r="V14" s="254"/>
      <c r="W14" s="221"/>
    </row>
    <row r="15" spans="1:23" s="59" customFormat="1" ht="78.75" customHeight="1" collapsed="1" thickBot="1">
      <c r="A15" s="249">
        <v>2</v>
      </c>
      <c r="B15" s="176" t="s">
        <v>34</v>
      </c>
      <c r="C15" s="177"/>
      <c r="D15" s="178"/>
      <c r="E15" s="179">
        <f t="shared" ref="E15:E20" si="1">R15</f>
        <v>516560</v>
      </c>
      <c r="F15" s="180">
        <f>SUM(F16:F19)</f>
        <v>0</v>
      </c>
      <c r="G15" s="180">
        <f>SUM(G16:G19)</f>
        <v>0</v>
      </c>
      <c r="H15" s="181">
        <f>SUM(H16:H19)</f>
        <v>0</v>
      </c>
      <c r="I15" s="182"/>
      <c r="J15" s="183"/>
      <c r="K15" s="184" t="s">
        <v>21</v>
      </c>
      <c r="L15" s="185"/>
      <c r="M15" s="186" t="s">
        <v>21</v>
      </c>
      <c r="N15" s="154" t="s">
        <v>8</v>
      </c>
      <c r="O15" s="187" t="s">
        <v>20</v>
      </c>
      <c r="P15" s="191">
        <f>P16+P17+P18+P19</f>
        <v>6.5</v>
      </c>
      <c r="Q15" s="151" t="s">
        <v>21</v>
      </c>
      <c r="R15" s="185">
        <f>R16+R17+R18++R19</f>
        <v>516560</v>
      </c>
      <c r="S15" s="151" t="s">
        <v>21</v>
      </c>
      <c r="T15" s="158" t="s">
        <v>8</v>
      </c>
      <c r="U15" s="188"/>
      <c r="V15" s="189">
        <f>R15-L15</f>
        <v>516560</v>
      </c>
      <c r="W15" s="190"/>
    </row>
    <row r="16" spans="1:23" ht="54" customHeight="1">
      <c r="A16" s="250"/>
      <c r="B16" s="164" t="s">
        <v>9</v>
      </c>
      <c r="C16" s="162"/>
      <c r="D16" s="112"/>
      <c r="E16" s="113">
        <f t="shared" si="1"/>
        <v>267010</v>
      </c>
      <c r="F16" s="165"/>
      <c r="G16" s="166"/>
      <c r="H16" s="167"/>
      <c r="I16" s="113" t="s">
        <v>20</v>
      </c>
      <c r="J16" s="168"/>
      <c r="K16" s="168" t="s">
        <v>21</v>
      </c>
      <c r="L16" s="169"/>
      <c r="M16" s="170" t="s">
        <v>21</v>
      </c>
      <c r="N16" s="171" t="s">
        <v>8</v>
      </c>
      <c r="O16" s="172" t="s">
        <v>20</v>
      </c>
      <c r="P16" s="168">
        <v>3</v>
      </c>
      <c r="Q16" s="65" t="s">
        <v>21</v>
      </c>
      <c r="R16" s="169">
        <v>267010</v>
      </c>
      <c r="S16" s="65" t="s">
        <v>21</v>
      </c>
      <c r="T16" s="173" t="s">
        <v>8</v>
      </c>
      <c r="U16" s="174">
        <f>P16-J16</f>
        <v>3</v>
      </c>
      <c r="V16" s="173">
        <f t="shared" ref="V16:V20" si="2">R16-L16</f>
        <v>267010</v>
      </c>
      <c r="W16" s="175"/>
    </row>
    <row r="17" spans="1:23" ht="54" customHeight="1">
      <c r="A17" s="250"/>
      <c r="B17" s="102" t="s">
        <v>10</v>
      </c>
      <c r="C17" s="162"/>
      <c r="D17" s="39"/>
      <c r="E17" s="71">
        <f t="shared" si="1"/>
        <v>48177</v>
      </c>
      <c r="F17" s="19"/>
      <c r="G17" s="9"/>
      <c r="H17" s="11"/>
      <c r="I17" s="71" t="s">
        <v>20</v>
      </c>
      <c r="J17" s="72"/>
      <c r="K17" s="72" t="s">
        <v>21</v>
      </c>
      <c r="L17" s="58"/>
      <c r="M17" s="98" t="s">
        <v>21</v>
      </c>
      <c r="N17" s="101" t="s">
        <v>8</v>
      </c>
      <c r="O17" s="73" t="s">
        <v>20</v>
      </c>
      <c r="P17" s="72">
        <v>1</v>
      </c>
      <c r="Q17" s="1" t="s">
        <v>21</v>
      </c>
      <c r="R17" s="58">
        <v>48177</v>
      </c>
      <c r="S17" s="1" t="s">
        <v>21</v>
      </c>
      <c r="T17" s="53"/>
      <c r="U17" s="90">
        <f t="shared" ref="U17:U19" si="3">P17-J17</f>
        <v>1</v>
      </c>
      <c r="V17" s="53">
        <f t="shared" si="2"/>
        <v>48177</v>
      </c>
      <c r="W17" s="84"/>
    </row>
    <row r="18" spans="1:23" ht="54" customHeight="1">
      <c r="A18" s="250"/>
      <c r="B18" s="102" t="s">
        <v>11</v>
      </c>
      <c r="C18" s="162"/>
      <c r="D18" s="39"/>
      <c r="E18" s="71">
        <f t="shared" si="1"/>
        <v>34089</v>
      </c>
      <c r="F18" s="18"/>
      <c r="G18" s="10"/>
      <c r="H18" s="11"/>
      <c r="I18" s="71" t="s">
        <v>20</v>
      </c>
      <c r="J18" s="72"/>
      <c r="K18" s="72" t="s">
        <v>21</v>
      </c>
      <c r="L18" s="58"/>
      <c r="M18" s="98" t="s">
        <v>21</v>
      </c>
      <c r="N18" s="101" t="s">
        <v>8</v>
      </c>
      <c r="O18" s="73" t="s">
        <v>20</v>
      </c>
      <c r="P18" s="72">
        <v>1</v>
      </c>
      <c r="Q18" s="1" t="s">
        <v>21</v>
      </c>
      <c r="R18" s="58">
        <v>34089</v>
      </c>
      <c r="S18" s="1" t="s">
        <v>21</v>
      </c>
      <c r="T18" s="53" t="s">
        <v>8</v>
      </c>
      <c r="U18" s="90">
        <f t="shared" si="3"/>
        <v>1</v>
      </c>
      <c r="V18" s="53">
        <f t="shared" si="2"/>
        <v>34089</v>
      </c>
      <c r="W18" s="85"/>
    </row>
    <row r="19" spans="1:23" ht="54" customHeight="1" thickBot="1">
      <c r="A19" s="251"/>
      <c r="B19" s="136" t="s">
        <v>12</v>
      </c>
      <c r="C19" s="163"/>
      <c r="D19" s="103"/>
      <c r="E19" s="104">
        <f t="shared" si="1"/>
        <v>167284</v>
      </c>
      <c r="F19" s="137"/>
      <c r="G19" s="138"/>
      <c r="H19" s="107"/>
      <c r="I19" s="104" t="s">
        <v>20</v>
      </c>
      <c r="J19" s="139"/>
      <c r="K19" s="60" t="s">
        <v>21</v>
      </c>
      <c r="L19" s="140"/>
      <c r="M19" s="141" t="s">
        <v>21</v>
      </c>
      <c r="N19" s="142" t="s">
        <v>8</v>
      </c>
      <c r="O19" s="143" t="s">
        <v>20</v>
      </c>
      <c r="P19" s="139">
        <v>1.5</v>
      </c>
      <c r="Q19" s="61" t="s">
        <v>21</v>
      </c>
      <c r="R19" s="140">
        <v>167284</v>
      </c>
      <c r="S19" s="61" t="s">
        <v>21</v>
      </c>
      <c r="T19" s="62"/>
      <c r="U19" s="144">
        <f t="shared" si="3"/>
        <v>1.5</v>
      </c>
      <c r="V19" s="62">
        <f t="shared" si="2"/>
        <v>167284</v>
      </c>
      <c r="W19" s="145"/>
    </row>
    <row r="20" spans="1:23" ht="48.75" customHeight="1" thickBot="1">
      <c r="A20" s="146">
        <v>3</v>
      </c>
      <c r="B20" s="147" t="s">
        <v>33</v>
      </c>
      <c r="C20" s="148"/>
      <c r="D20" s="148"/>
      <c r="E20" s="149">
        <f t="shared" si="1"/>
        <v>10300</v>
      </c>
      <c r="F20" s="149"/>
      <c r="G20" s="148"/>
      <c r="H20" s="149"/>
      <c r="I20" s="150"/>
      <c r="J20" s="151"/>
      <c r="K20" s="151"/>
      <c r="L20" s="152"/>
      <c r="M20" s="153"/>
      <c r="N20" s="154" t="s">
        <v>8</v>
      </c>
      <c r="O20" s="155"/>
      <c r="P20" s="156"/>
      <c r="Q20" s="151"/>
      <c r="R20" s="157">
        <v>10300</v>
      </c>
      <c r="S20" s="151"/>
      <c r="T20" s="158"/>
      <c r="U20" s="159"/>
      <c r="V20" s="158">
        <f t="shared" si="2"/>
        <v>10300</v>
      </c>
      <c r="W20" s="160"/>
    </row>
    <row r="32" spans="1:23" outlineLevel="1">
      <c r="A32" s="67"/>
      <c r="B32" s="13"/>
      <c r="C32" s="13"/>
      <c r="D32" s="13"/>
      <c r="E32" s="13"/>
      <c r="F32" s="13"/>
      <c r="G32" s="13"/>
      <c r="H32" s="13"/>
      <c r="I32" s="13"/>
      <c r="N32" s="17"/>
      <c r="O32" s="17"/>
      <c r="P32" s="17"/>
      <c r="Q32" s="17"/>
      <c r="R32" s="17"/>
      <c r="S32" s="17"/>
      <c r="T32" s="17"/>
    </row>
    <row r="33" spans="2:9" ht="42.75" customHeight="1">
      <c r="B33" s="15"/>
      <c r="C33" s="15"/>
      <c r="D33" s="15"/>
      <c r="E33" s="14"/>
      <c r="F33" s="14"/>
      <c r="G33" s="15"/>
      <c r="H33" s="14"/>
      <c r="I33" s="15"/>
    </row>
  </sheetData>
  <mergeCells count="36">
    <mergeCell ref="A15:A19"/>
    <mergeCell ref="V12:V14"/>
    <mergeCell ref="S3:S4"/>
    <mergeCell ref="N3:N4"/>
    <mergeCell ref="O3:O4"/>
    <mergeCell ref="P3:P4"/>
    <mergeCell ref="Q3:Q4"/>
    <mergeCell ref="R3:R4"/>
    <mergeCell ref="W12:W14"/>
    <mergeCell ref="A6:B8"/>
    <mergeCell ref="A12:A14"/>
    <mergeCell ref="B12:B14"/>
    <mergeCell ref="I12:I14"/>
    <mergeCell ref="J12:J14"/>
    <mergeCell ref="O12:O14"/>
    <mergeCell ref="P12:P14"/>
    <mergeCell ref="U12:U14"/>
    <mergeCell ref="B9:B11"/>
    <mergeCell ref="A9:A11"/>
    <mergeCell ref="W9:W11"/>
    <mergeCell ref="A1:W1"/>
    <mergeCell ref="A2:A4"/>
    <mergeCell ref="B2:B4"/>
    <mergeCell ref="C2:C4"/>
    <mergeCell ref="D2:D4"/>
    <mergeCell ref="E2:H2"/>
    <mergeCell ref="I2:N2"/>
    <mergeCell ref="O2:T2"/>
    <mergeCell ref="U2:V3"/>
    <mergeCell ref="W2:W4"/>
    <mergeCell ref="T3:T4"/>
    <mergeCell ref="I3:I4"/>
    <mergeCell ref="J3:J4"/>
    <mergeCell ref="K3:K4"/>
    <mergeCell ref="L3:L4"/>
    <mergeCell ref="M3:M4"/>
  </mergeCells>
  <pageMargins left="0" right="0" top="0.19685039370078741" bottom="0.19685039370078741" header="0.15748031496062992" footer="0.15748031496062992"/>
  <pageSetup paperSize="9" scale="40" orientation="landscape" r:id="rId1"/>
  <headerFooter alignWithMargins="0"/>
  <colBreaks count="1" manualBreakCount="1">
    <brk id="23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АРЕМ 1 кв.2015</vt:lpstr>
      <vt:lpstr>'Отчет АРЕМ 1 кв.2015'!Заголовки_для_печати</vt:lpstr>
      <vt:lpstr>'Отчет АРЕМ 1 кв.2015'!Область_печати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Нуржан С Хамитов</dc:creator>
  <cp:lastModifiedBy>Ляйлим A Курманова</cp:lastModifiedBy>
  <cp:lastPrinted>2015-04-23T09:28:59Z</cp:lastPrinted>
  <dcterms:created xsi:type="dcterms:W3CDTF">2013-04-12T09:55:24Z</dcterms:created>
  <dcterms:modified xsi:type="dcterms:W3CDTF">2015-04-23T09:29:04Z</dcterms:modified>
</cp:coreProperties>
</file>